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095" windowHeight="11085" activeTab="0"/>
  </bookViews>
  <sheets>
    <sheet name="A" sheetId="1" r:id="rId1"/>
    <sheet name="B" sheetId="2" r:id="rId2"/>
  </sheets>
  <definedNames>
    <definedName name="_xlnm.Print_Area" localSheetId="0">'A'!$A$1:$G$774</definedName>
  </definedNames>
  <calcPr fullCalcOnLoad="1"/>
</workbook>
</file>

<file path=xl/sharedStrings.xml><?xml version="1.0" encoding="utf-8"?>
<sst xmlns="http://schemas.openxmlformats.org/spreadsheetml/2006/main" count="699" uniqueCount="562">
  <si>
    <t>NET TAXABLE SALES AND STATE SALES TAX</t>
  </si>
  <si>
    <t>County or</t>
  </si>
  <si>
    <t>Municipality</t>
  </si>
  <si>
    <t>Net Taxable Sales</t>
  </si>
  <si>
    <t>Sales Tax</t>
  </si>
  <si>
    <t>ADAMS</t>
  </si>
  <si>
    <t>AYR</t>
  </si>
  <si>
    <t>HASTINGS</t>
  </si>
  <si>
    <t>HOLSTEIN</t>
  </si>
  <si>
    <t>JUNIATA</t>
  </si>
  <si>
    <t>KENESAW</t>
  </si>
  <si>
    <t>PROSSER</t>
  </si>
  <si>
    <t>ROSELAND</t>
  </si>
  <si>
    <t xml:space="preserve">     COUNTY TOTAL</t>
  </si>
  <si>
    <t>ANTELOPE</t>
  </si>
  <si>
    <t>BRUNSWICK</t>
  </si>
  <si>
    <t>CLEARWATER</t>
  </si>
  <si>
    <t>ELGIN</t>
  </si>
  <si>
    <t>NELIGH</t>
  </si>
  <si>
    <t>OAKDALE</t>
  </si>
  <si>
    <t>ORCHARD</t>
  </si>
  <si>
    <t>ROYAL</t>
  </si>
  <si>
    <t>TILDEN</t>
  </si>
  <si>
    <t>ARTHUR</t>
  </si>
  <si>
    <t>BANNER</t>
  </si>
  <si>
    <t>HARRISBURG</t>
  </si>
  <si>
    <t>BLAINE</t>
  </si>
  <si>
    <t>BREWSTER</t>
  </si>
  <si>
    <t>DUNNING</t>
  </si>
  <si>
    <t>BOONE</t>
  </si>
  <si>
    <t>ALBION</t>
  </si>
  <si>
    <t>CEDAR RAPIDS</t>
  </si>
  <si>
    <t>PETERSBURG</t>
  </si>
  <si>
    <t>PRIMROSE</t>
  </si>
  <si>
    <t>ST EDWARD</t>
  </si>
  <si>
    <t>BOX BUTTE</t>
  </si>
  <si>
    <t>ALLIANCE</t>
  </si>
  <si>
    <t>HEMINGFORD</t>
  </si>
  <si>
    <t>BOYD</t>
  </si>
  <si>
    <t>BRISTOW</t>
  </si>
  <si>
    <t>BUTTE</t>
  </si>
  <si>
    <t>LYNCH</t>
  </si>
  <si>
    <t>NAPER</t>
  </si>
  <si>
    <t>SPENCER</t>
  </si>
  <si>
    <t>BROWN</t>
  </si>
  <si>
    <t>AINSWORTH</t>
  </si>
  <si>
    <t>JOHNSTOWN</t>
  </si>
  <si>
    <t>LONG PINE</t>
  </si>
  <si>
    <t>BUFFALO</t>
  </si>
  <si>
    <t>AMHERST</t>
  </si>
  <si>
    <t>ELM CREEK</t>
  </si>
  <si>
    <t>GIBBON</t>
  </si>
  <si>
    <t>KEARNEY</t>
  </si>
  <si>
    <t>MILLER</t>
  </si>
  <si>
    <t>PLEASANTON</t>
  </si>
  <si>
    <t>RAVENNA</t>
  </si>
  <si>
    <t>RIVERDALE</t>
  </si>
  <si>
    <t>SHELTON</t>
  </si>
  <si>
    <t>BURT</t>
  </si>
  <si>
    <t>CRAIG</t>
  </si>
  <si>
    <t>DECATUR</t>
  </si>
  <si>
    <t>LYONS</t>
  </si>
  <si>
    <t>OAKLAND</t>
  </si>
  <si>
    <t>TEKAMAH</t>
  </si>
  <si>
    <t>BUTLER</t>
  </si>
  <si>
    <t>BELLWOOD</t>
  </si>
  <si>
    <t>BRAINARD</t>
  </si>
  <si>
    <t>BRUNO</t>
  </si>
  <si>
    <t>DAVID CITY</t>
  </si>
  <si>
    <t>DWIGHT</t>
  </si>
  <si>
    <t>LINWOOD</t>
  </si>
  <si>
    <t>RISING CITY</t>
  </si>
  <si>
    <t>ULYSSES</t>
  </si>
  <si>
    <t>CASS</t>
  </si>
  <si>
    <t>ALVO</t>
  </si>
  <si>
    <t>AVOCA</t>
  </si>
  <si>
    <t>CEDAR CREEK</t>
  </si>
  <si>
    <t>EAGLE</t>
  </si>
  <si>
    <t>ELMWOOD</t>
  </si>
  <si>
    <t>GREENWOOD</t>
  </si>
  <si>
    <t>LOUISVILLE</t>
  </si>
  <si>
    <t>MANLEY</t>
  </si>
  <si>
    <t>MURDOCK</t>
  </si>
  <si>
    <t>MURRAY</t>
  </si>
  <si>
    <t>NEHAWKA</t>
  </si>
  <si>
    <t>PLATTSMOUTH</t>
  </si>
  <si>
    <t>SOUTH BEND</t>
  </si>
  <si>
    <t>UNION</t>
  </si>
  <si>
    <t>WEEPING WATER</t>
  </si>
  <si>
    <t>CEDAR</t>
  </si>
  <si>
    <t>BELDEN</t>
  </si>
  <si>
    <t>COLERIDGE</t>
  </si>
  <si>
    <t>FORDYCE</t>
  </si>
  <si>
    <t>HARTINGTON</t>
  </si>
  <si>
    <t>LAUREL</t>
  </si>
  <si>
    <t>RANDOLPH</t>
  </si>
  <si>
    <t>WYNOT</t>
  </si>
  <si>
    <t>CHASE</t>
  </si>
  <si>
    <t>CHAMPION</t>
  </si>
  <si>
    <t>ENDERS</t>
  </si>
  <si>
    <t>IMPERIAL</t>
  </si>
  <si>
    <t>WAUNETA</t>
  </si>
  <si>
    <t>CHERRY</t>
  </si>
  <si>
    <t>CODY</t>
  </si>
  <si>
    <t>KILGORE</t>
  </si>
  <si>
    <t>MERRIMAN</t>
  </si>
  <si>
    <t>SPARKS</t>
  </si>
  <si>
    <t>VALENTINE</t>
  </si>
  <si>
    <t>CHEYENNE</t>
  </si>
  <si>
    <t>DALTON</t>
  </si>
  <si>
    <t>GURLEY</t>
  </si>
  <si>
    <t>LODGEPOLE</t>
  </si>
  <si>
    <t>POTTER</t>
  </si>
  <si>
    <t>SIDNEY</t>
  </si>
  <si>
    <t>CLAY</t>
  </si>
  <si>
    <t>CLAY CENTER</t>
  </si>
  <si>
    <t>DEWEESE</t>
  </si>
  <si>
    <t>EDGAR</t>
  </si>
  <si>
    <t>FAIRFIELD</t>
  </si>
  <si>
    <t>GLENVIL</t>
  </si>
  <si>
    <t>HARVARD</t>
  </si>
  <si>
    <t>ONG</t>
  </si>
  <si>
    <t>SUTTON</t>
  </si>
  <si>
    <t>TRUMBULL</t>
  </si>
  <si>
    <t>COLFAX</t>
  </si>
  <si>
    <t>CLARKSON</t>
  </si>
  <si>
    <t>HOWELLS</t>
  </si>
  <si>
    <t>LEIGH</t>
  </si>
  <si>
    <t>RICHLAND</t>
  </si>
  <si>
    <t>ROGERS</t>
  </si>
  <si>
    <t>SCHUYLER</t>
  </si>
  <si>
    <t>CUMING</t>
  </si>
  <si>
    <t>BANCROFT</t>
  </si>
  <si>
    <t>BEEMER</t>
  </si>
  <si>
    <t>WEST POINT</t>
  </si>
  <si>
    <t>WISNER</t>
  </si>
  <si>
    <t>CUSTER</t>
  </si>
  <si>
    <t>ANSELMO</t>
  </si>
  <si>
    <t>ANSLEY</t>
  </si>
  <si>
    <t>ARNOLD</t>
  </si>
  <si>
    <t>BERWYN</t>
  </si>
  <si>
    <t>BROKEN BOW</t>
  </si>
  <si>
    <t>CALLAWAY</t>
  </si>
  <si>
    <t>COMSTOCK</t>
  </si>
  <si>
    <t>MASON CITY</t>
  </si>
  <si>
    <t>MERNA</t>
  </si>
  <si>
    <t>OCONTO</t>
  </si>
  <si>
    <t>SARGENT</t>
  </si>
  <si>
    <t>DAKOTA</t>
  </si>
  <si>
    <t>DAKOTA CITY</t>
  </si>
  <si>
    <t>EMERSON</t>
  </si>
  <si>
    <t>HOMER</t>
  </si>
  <si>
    <t>HUBBARD</t>
  </si>
  <si>
    <t>JACKSON</t>
  </si>
  <si>
    <t>S SIOUX CITY</t>
  </si>
  <si>
    <t>DAWES</t>
  </si>
  <si>
    <t>CHADRON</t>
  </si>
  <si>
    <t>CRAWFORD</t>
  </si>
  <si>
    <t>WHITNEY</t>
  </si>
  <si>
    <t>DAWSON</t>
  </si>
  <si>
    <t>COZAD</t>
  </si>
  <si>
    <t>EDDYVILLE</t>
  </si>
  <si>
    <t>FARNAM</t>
  </si>
  <si>
    <t>GOTHENBURG</t>
  </si>
  <si>
    <t>LEXINGTON</t>
  </si>
  <si>
    <t>OVERTON</t>
  </si>
  <si>
    <t>SUMNER</t>
  </si>
  <si>
    <t>DEUEL</t>
  </si>
  <si>
    <t>BIG SPRINGS</t>
  </si>
  <si>
    <t>CHAPPELL</t>
  </si>
  <si>
    <t>DIXON</t>
  </si>
  <si>
    <t>ALLEN</t>
  </si>
  <si>
    <t>CONCORD</t>
  </si>
  <si>
    <t>NEWCASTLE</t>
  </si>
  <si>
    <t>PONCA</t>
  </si>
  <si>
    <t>WAKEFIELD</t>
  </si>
  <si>
    <t>WATERBURY</t>
  </si>
  <si>
    <t>DODGE</t>
  </si>
  <si>
    <t>AMES</t>
  </si>
  <si>
    <t>FREMONT</t>
  </si>
  <si>
    <t>HOOPER</t>
  </si>
  <si>
    <t>NICKERSON</t>
  </si>
  <si>
    <t>NORTH BEND</t>
  </si>
  <si>
    <t>SCRIBNER</t>
  </si>
  <si>
    <t>SNYDER</t>
  </si>
  <si>
    <t>UEHLING</t>
  </si>
  <si>
    <t>DOUGLAS</t>
  </si>
  <si>
    <t>BENNINGTON</t>
  </si>
  <si>
    <t>OMAHA</t>
  </si>
  <si>
    <t>RALSTON</t>
  </si>
  <si>
    <t>VALLEY</t>
  </si>
  <si>
    <t>WATERLOO</t>
  </si>
  <si>
    <t>DUNDY</t>
  </si>
  <si>
    <t>BENKELMAN</t>
  </si>
  <si>
    <t>HAIGLER</t>
  </si>
  <si>
    <t>FILLMORE</t>
  </si>
  <si>
    <t>EXETER</t>
  </si>
  <si>
    <t>FAIRMONT</t>
  </si>
  <si>
    <t>GENEVA</t>
  </si>
  <si>
    <t>GRAFTON</t>
  </si>
  <si>
    <t>MILLIGAN</t>
  </si>
  <si>
    <t>OHIOWA</t>
  </si>
  <si>
    <t>SHICKLEY</t>
  </si>
  <si>
    <t>FRANKLIN</t>
  </si>
  <si>
    <t>CAMPBELL</t>
  </si>
  <si>
    <t>HILDRETH</t>
  </si>
  <si>
    <t>UPLAND</t>
  </si>
  <si>
    <t>FRONTIER</t>
  </si>
  <si>
    <t>CURTIS</t>
  </si>
  <si>
    <t>EUSTIS</t>
  </si>
  <si>
    <t>MAYWOOD</t>
  </si>
  <si>
    <t>FURNAS</t>
  </si>
  <si>
    <t>ARAPAHOE</t>
  </si>
  <si>
    <t>BEAVER CITY</t>
  </si>
  <si>
    <t>CAMBRIDGE</t>
  </si>
  <si>
    <t>EDISON</t>
  </si>
  <si>
    <t>HOLBROOK</t>
  </si>
  <si>
    <t>OXFORD</t>
  </si>
  <si>
    <t>WILSONVILLE</t>
  </si>
  <si>
    <t>GAGE</t>
  </si>
  <si>
    <t>BEATRICE</t>
  </si>
  <si>
    <t>BLUE SPRINGS</t>
  </si>
  <si>
    <t>CLATONIA</t>
  </si>
  <si>
    <t>CORTLAND</t>
  </si>
  <si>
    <t>FILLEY</t>
  </si>
  <si>
    <t>ODELL</t>
  </si>
  <si>
    <t>PICKRELL</t>
  </si>
  <si>
    <t>VIRGINIA</t>
  </si>
  <si>
    <t>WYMORE</t>
  </si>
  <si>
    <t>GARDEN</t>
  </si>
  <si>
    <t>LEWELLEN</t>
  </si>
  <si>
    <t>LISCO</t>
  </si>
  <si>
    <t>OSHKOSH</t>
  </si>
  <si>
    <t>GARFIELD</t>
  </si>
  <si>
    <t>BURWELL</t>
  </si>
  <si>
    <t>GOSPER</t>
  </si>
  <si>
    <t>ELWOOD</t>
  </si>
  <si>
    <t>SMITHFIELD</t>
  </si>
  <si>
    <t>GRANT</t>
  </si>
  <si>
    <t>HYANNIS</t>
  </si>
  <si>
    <t>GREELEY</t>
  </si>
  <si>
    <t>SCOTIA</t>
  </si>
  <si>
    <t>SPALDING</t>
  </si>
  <si>
    <t>WOLBACH</t>
  </si>
  <si>
    <t>HALL</t>
  </si>
  <si>
    <t>ALDA</t>
  </si>
  <si>
    <t>CAIRO</t>
  </si>
  <si>
    <t>DONIPHAN</t>
  </si>
  <si>
    <t>GRAND ISLAND</t>
  </si>
  <si>
    <t>WOOD RIVER</t>
  </si>
  <si>
    <t>HAMILTON</t>
  </si>
  <si>
    <t>AURORA</t>
  </si>
  <si>
    <t>GILTNER</t>
  </si>
  <si>
    <t>HAMPTON</t>
  </si>
  <si>
    <t>HORDVILLE</t>
  </si>
  <si>
    <t>MARQUETTE</t>
  </si>
  <si>
    <t>PHILLIPS</t>
  </si>
  <si>
    <t>HARLAN</t>
  </si>
  <si>
    <t>ALMA</t>
  </si>
  <si>
    <t>ORLEANS</t>
  </si>
  <si>
    <t>REPUBLICAN CITY</t>
  </si>
  <si>
    <t>STAMFORD</t>
  </si>
  <si>
    <t>HAYES</t>
  </si>
  <si>
    <t>HAYES CENTER</t>
  </si>
  <si>
    <t>HITCHCOCK</t>
  </si>
  <si>
    <t>CULBERTSON</t>
  </si>
  <si>
    <t>PALISADE</t>
  </si>
  <si>
    <t>STRATTON</t>
  </si>
  <si>
    <t>TRENTON</t>
  </si>
  <si>
    <t>HOLT</t>
  </si>
  <si>
    <t>ATKINSON</t>
  </si>
  <si>
    <t>CHAMBERS</t>
  </si>
  <si>
    <t>EMMET</t>
  </si>
  <si>
    <t>EWING</t>
  </si>
  <si>
    <t>O'NEILL</t>
  </si>
  <si>
    <t>PAGE</t>
  </si>
  <si>
    <t>STUART</t>
  </si>
  <si>
    <t>HOOKER</t>
  </si>
  <si>
    <t>MULLEN</t>
  </si>
  <si>
    <t>HOWARD</t>
  </si>
  <si>
    <t>BOELUS</t>
  </si>
  <si>
    <t>DANNEBROG</t>
  </si>
  <si>
    <t>ELBA</t>
  </si>
  <si>
    <t>FARWELL</t>
  </si>
  <si>
    <t>ST LIBORY</t>
  </si>
  <si>
    <t>ST PAUL</t>
  </si>
  <si>
    <t>JEFFERSON</t>
  </si>
  <si>
    <t>DAYKIN</t>
  </si>
  <si>
    <t>DILLER</t>
  </si>
  <si>
    <t>ENDICOTT</t>
  </si>
  <si>
    <t>FAIRBURY</t>
  </si>
  <si>
    <t>JANSEN</t>
  </si>
  <si>
    <t>PLYMOUTH</t>
  </si>
  <si>
    <t>JOHNSON</t>
  </si>
  <si>
    <t>COOK</t>
  </si>
  <si>
    <t>ELK CREEK</t>
  </si>
  <si>
    <t>STERLING</t>
  </si>
  <si>
    <t>TECUMSEH</t>
  </si>
  <si>
    <t>AXTELL</t>
  </si>
  <si>
    <t>HEARTWELL</t>
  </si>
  <si>
    <t>MINDEN</t>
  </si>
  <si>
    <t>WILCOX</t>
  </si>
  <si>
    <t>KEITH</t>
  </si>
  <si>
    <t>BRULE</t>
  </si>
  <si>
    <t>KEYSTONE</t>
  </si>
  <si>
    <t>LEMOYNE</t>
  </si>
  <si>
    <t>OGALLALA</t>
  </si>
  <si>
    <t>PAXTON</t>
  </si>
  <si>
    <t>KEYA PAHA</t>
  </si>
  <si>
    <t>SPRINGVIEW</t>
  </si>
  <si>
    <t>KIMBALL</t>
  </si>
  <si>
    <t>BUSHNELL</t>
  </si>
  <si>
    <t>DIX</t>
  </si>
  <si>
    <t>KNOX</t>
  </si>
  <si>
    <t>BLOOMFIELD</t>
  </si>
  <si>
    <t>CENTER</t>
  </si>
  <si>
    <t>CREIGHTON</t>
  </si>
  <si>
    <t>CROFTON</t>
  </si>
  <si>
    <t>NIOBRARA</t>
  </si>
  <si>
    <t>VERDIGRE</t>
  </si>
  <si>
    <t>WAUSA</t>
  </si>
  <si>
    <t>WINNETOON</t>
  </si>
  <si>
    <t>LANCASTER</t>
  </si>
  <si>
    <t>BENNET</t>
  </si>
  <si>
    <t>DAVEY</t>
  </si>
  <si>
    <t>DENTON</t>
  </si>
  <si>
    <t>FIRTH</t>
  </si>
  <si>
    <t>HALLAM</t>
  </si>
  <si>
    <t>HICKMAN</t>
  </si>
  <si>
    <t>LINCOLN</t>
  </si>
  <si>
    <t>MALCOLM</t>
  </si>
  <si>
    <t>MARTELL</t>
  </si>
  <si>
    <t>PANAMA</t>
  </si>
  <si>
    <t>RAYMOND</t>
  </si>
  <si>
    <t>ROCA</t>
  </si>
  <si>
    <t>WALTON</t>
  </si>
  <si>
    <t>WAVERLY</t>
  </si>
  <si>
    <t>BRADY</t>
  </si>
  <si>
    <t>HERSHEY</t>
  </si>
  <si>
    <t>MAXWELL</t>
  </si>
  <si>
    <t>NORTH PLATTE</t>
  </si>
  <si>
    <t>SUTHERLAND</t>
  </si>
  <si>
    <t>WALLACE</t>
  </si>
  <si>
    <t>WELLFLEET</t>
  </si>
  <si>
    <t>LOGAN</t>
  </si>
  <si>
    <t>STAPLETON</t>
  </si>
  <si>
    <t>LOUP</t>
  </si>
  <si>
    <t>TAYLOR</t>
  </si>
  <si>
    <t>MADISON</t>
  </si>
  <si>
    <t>BATTLE CREEK</t>
  </si>
  <si>
    <t>MEADOW GROVE</t>
  </si>
  <si>
    <t>NEWMAN GROVE</t>
  </si>
  <si>
    <t>NORFOLK</t>
  </si>
  <si>
    <t>MCPHERSON</t>
  </si>
  <si>
    <t>TRYON</t>
  </si>
  <si>
    <t>MERRICK</t>
  </si>
  <si>
    <t>CENTRAL CITY</t>
  </si>
  <si>
    <t>CHAPMAN</t>
  </si>
  <si>
    <t>CLARKS</t>
  </si>
  <si>
    <t>PALMER</t>
  </si>
  <si>
    <t>SILVER CREEK</t>
  </si>
  <si>
    <t>MORRILL</t>
  </si>
  <si>
    <t>BAYARD</t>
  </si>
  <si>
    <t>BRIDGEPORT</t>
  </si>
  <si>
    <t>BROADWATER</t>
  </si>
  <si>
    <t>NANCE</t>
  </si>
  <si>
    <t>BELGRADE</t>
  </si>
  <si>
    <t>FULLERTON</t>
  </si>
  <si>
    <t>GENOA</t>
  </si>
  <si>
    <t>NEMAHA</t>
  </si>
  <si>
    <t>AUBURN</t>
  </si>
  <si>
    <t>BROWNVILLE</t>
  </si>
  <si>
    <t>PERU</t>
  </si>
  <si>
    <t>NUCKOLLS</t>
  </si>
  <si>
    <t>HARDY</t>
  </si>
  <si>
    <t>LAWRENCE</t>
  </si>
  <si>
    <t>NELSON</t>
  </si>
  <si>
    <t>RUSKIN</t>
  </si>
  <si>
    <t>SUPERIOR</t>
  </si>
  <si>
    <t>OTOE</t>
  </si>
  <si>
    <t>BURR</t>
  </si>
  <si>
    <t>DUNBAR</t>
  </si>
  <si>
    <t>NEBRASKA CITY</t>
  </si>
  <si>
    <t>PALMYRA</t>
  </si>
  <si>
    <t>SYRACUSE</t>
  </si>
  <si>
    <t>TALMAGE</t>
  </si>
  <si>
    <t>UNADILLA</t>
  </si>
  <si>
    <t>PAWNEE</t>
  </si>
  <si>
    <t>BURCHARD</t>
  </si>
  <si>
    <t>DUBOIS</t>
  </si>
  <si>
    <t>PAWNEE CITY</t>
  </si>
  <si>
    <t>STEINAUER</t>
  </si>
  <si>
    <t>TABLE ROCK</t>
  </si>
  <si>
    <t>PERKINS</t>
  </si>
  <si>
    <t>ELSIE</t>
  </si>
  <si>
    <t>MADRID</t>
  </si>
  <si>
    <t>VENANGO</t>
  </si>
  <si>
    <t>PHELPS</t>
  </si>
  <si>
    <t>BERTRAND</t>
  </si>
  <si>
    <t>FUNK</t>
  </si>
  <si>
    <t>HOLDREGE</t>
  </si>
  <si>
    <t>LOOMIS</t>
  </si>
  <si>
    <t>PIERCE</t>
  </si>
  <si>
    <t>HADAR</t>
  </si>
  <si>
    <t>OSMOND</t>
  </si>
  <si>
    <t>PLAINVIEW</t>
  </si>
  <si>
    <t>PLATTE</t>
  </si>
  <si>
    <t>COLUMBUS</t>
  </si>
  <si>
    <t>CRESTON</t>
  </si>
  <si>
    <t>DUNCAN</t>
  </si>
  <si>
    <t>HUMPHREY</t>
  </si>
  <si>
    <t>LINDSAY</t>
  </si>
  <si>
    <t>MONROE</t>
  </si>
  <si>
    <t>PLATTE CENTER</t>
  </si>
  <si>
    <t>POLK</t>
  </si>
  <si>
    <t>OSCEOLA</t>
  </si>
  <si>
    <t>SHELBY</t>
  </si>
  <si>
    <t>STROMSBURG</t>
  </si>
  <si>
    <t>RED WILLOW</t>
  </si>
  <si>
    <t>BARTLEY</t>
  </si>
  <si>
    <t>DANBURY</t>
  </si>
  <si>
    <t>INDIANOLA</t>
  </si>
  <si>
    <t>LEBANON</t>
  </si>
  <si>
    <t>MCCOOK</t>
  </si>
  <si>
    <t>RICHARDSON</t>
  </si>
  <si>
    <t>FALLS CITY</t>
  </si>
  <si>
    <t>HUMBOLDT</t>
  </si>
  <si>
    <t>RULO</t>
  </si>
  <si>
    <t>SALEM</t>
  </si>
  <si>
    <t>SHUBERT</t>
  </si>
  <si>
    <t>STELLA</t>
  </si>
  <si>
    <t>VERDON</t>
  </si>
  <si>
    <t>ROCK</t>
  </si>
  <si>
    <t>BASSETT</t>
  </si>
  <si>
    <t>NEWPORT</t>
  </si>
  <si>
    <t>SALINE</t>
  </si>
  <si>
    <t>CRETE</t>
  </si>
  <si>
    <t>DEWITT</t>
  </si>
  <si>
    <t>DORCHESTER</t>
  </si>
  <si>
    <t>FRIEND</t>
  </si>
  <si>
    <t>SWANTON</t>
  </si>
  <si>
    <t>TOBIAS</t>
  </si>
  <si>
    <t>WESTERN</t>
  </si>
  <si>
    <t>WILBER</t>
  </si>
  <si>
    <t>SARPY</t>
  </si>
  <si>
    <t>BELLEVUE</t>
  </si>
  <si>
    <t>GRETNA</t>
  </si>
  <si>
    <t>LA VISTA</t>
  </si>
  <si>
    <t>PAPILLION</t>
  </si>
  <si>
    <t>SPRINGFIELD</t>
  </si>
  <si>
    <t>SAUNDERS</t>
  </si>
  <si>
    <t>ASHLAND</t>
  </si>
  <si>
    <t>CEDAR BLUFFS</t>
  </si>
  <si>
    <t>CERESCO</t>
  </si>
  <si>
    <t>COLON</t>
  </si>
  <si>
    <t>ITHACA</t>
  </si>
  <si>
    <t>MALMO</t>
  </si>
  <si>
    <t>MEAD</t>
  </si>
  <si>
    <t>MORSE BLUFF</t>
  </si>
  <si>
    <t>PRAGUE</t>
  </si>
  <si>
    <t>VALPARAISO</t>
  </si>
  <si>
    <t>WAHOO</t>
  </si>
  <si>
    <t>WESTON</t>
  </si>
  <si>
    <t>YUTAN</t>
  </si>
  <si>
    <t>SCOTTS BLUFF</t>
  </si>
  <si>
    <t>GERING</t>
  </si>
  <si>
    <t>LYMAN</t>
  </si>
  <si>
    <t>MELBETA</t>
  </si>
  <si>
    <t>MINATARE</t>
  </si>
  <si>
    <t>MITCHELL</t>
  </si>
  <si>
    <t>SCOTTSBLUFF</t>
  </si>
  <si>
    <t>SEWARD</t>
  </si>
  <si>
    <t>BEAVER CROSSING</t>
  </si>
  <si>
    <t>BEE</t>
  </si>
  <si>
    <t>CORDOVA</t>
  </si>
  <si>
    <t>GARLAND</t>
  </si>
  <si>
    <t>GOEHNER</t>
  </si>
  <si>
    <t>MILFORD</t>
  </si>
  <si>
    <t>PLEASANT DALE</t>
  </si>
  <si>
    <t>STAPLEHURST</t>
  </si>
  <si>
    <t>UTICA</t>
  </si>
  <si>
    <t>SHERIDAN</t>
  </si>
  <si>
    <t>GORDON</t>
  </si>
  <si>
    <t>HAY SPRINGS</t>
  </si>
  <si>
    <t>RUSHVILLE</t>
  </si>
  <si>
    <t>WHITECLAY</t>
  </si>
  <si>
    <t>SHERMAN</t>
  </si>
  <si>
    <t>ASHTON</t>
  </si>
  <si>
    <t>HAZARD</t>
  </si>
  <si>
    <t>LITCHFIELD</t>
  </si>
  <si>
    <t>LOUP CITY</t>
  </si>
  <si>
    <t>ROCKVILLE</t>
  </si>
  <si>
    <t>SIOUX</t>
  </si>
  <si>
    <t>HARRISON</t>
  </si>
  <si>
    <t>STANTON</t>
  </si>
  <si>
    <t>PILGER</t>
  </si>
  <si>
    <t>THAYER</t>
  </si>
  <si>
    <t>ALEXANDRIA</t>
  </si>
  <si>
    <t>BELVIDERE</t>
  </si>
  <si>
    <t>BRUNING</t>
  </si>
  <si>
    <t>BYRON</t>
  </si>
  <si>
    <t>CARLETON</t>
  </si>
  <si>
    <t>CHESTER</t>
  </si>
  <si>
    <t>DAVENPORT</t>
  </si>
  <si>
    <t>DESHLER</t>
  </si>
  <si>
    <t>HEBRON</t>
  </si>
  <si>
    <t>THOMAS</t>
  </si>
  <si>
    <t>HALSEY</t>
  </si>
  <si>
    <t>SENECA</t>
  </si>
  <si>
    <t>THEDFORD</t>
  </si>
  <si>
    <t>THURSTON</t>
  </si>
  <si>
    <t>PENDER</t>
  </si>
  <si>
    <t>ROSALIE</t>
  </si>
  <si>
    <t>WALTHILL</t>
  </si>
  <si>
    <t>ARCADIA</t>
  </si>
  <si>
    <t>NORTH LOUP</t>
  </si>
  <si>
    <t>ORD</t>
  </si>
  <si>
    <t>WASHINGTON</t>
  </si>
  <si>
    <t>ARLINGTON</t>
  </si>
  <si>
    <t>BLAIR</t>
  </si>
  <si>
    <t>FT CALHOUN</t>
  </si>
  <si>
    <t>HERMAN</t>
  </si>
  <si>
    <t>KENNARD</t>
  </si>
  <si>
    <t>WAYNE</t>
  </si>
  <si>
    <t>CARROLL</t>
  </si>
  <si>
    <t>HOSKINS</t>
  </si>
  <si>
    <t>WINSIDE</t>
  </si>
  <si>
    <t>WEBSTER</t>
  </si>
  <si>
    <t>BLADEN</t>
  </si>
  <si>
    <t>BLUE HILL</t>
  </si>
  <si>
    <t>GUIDE ROCK</t>
  </si>
  <si>
    <t>RED CLOUD</t>
  </si>
  <si>
    <t>WHEELER</t>
  </si>
  <si>
    <t>BARTLETT</t>
  </si>
  <si>
    <t>ERICSON</t>
  </si>
  <si>
    <t>YORK</t>
  </si>
  <si>
    <t>BENEDICT</t>
  </si>
  <si>
    <t>BRADSHAW</t>
  </si>
  <si>
    <t>GRESHAM</t>
  </si>
  <si>
    <t>HENDERSON</t>
  </si>
  <si>
    <t>MCCOOL JCT</t>
  </si>
  <si>
    <t>WACO</t>
  </si>
  <si>
    <t>NONRESIDENT</t>
  </si>
  <si>
    <t>STATE TOTAL</t>
  </si>
  <si>
    <t>ST HELENA</t>
  </si>
  <si>
    <t>WOOD LAKE</t>
  </si>
  <si>
    <t>MAX</t>
  </si>
  <si>
    <t>STOCKVILLE</t>
  </si>
  <si>
    <t>HOLMESVILLE</t>
  </si>
  <si>
    <t>ASHBY</t>
  </si>
  <si>
    <t>WHITMAN</t>
  </si>
  <si>
    <t>INMAN</t>
  </si>
  <si>
    <t>HOLLAND</t>
  </si>
  <si>
    <t>ATLANTA</t>
  </si>
  <si>
    <t>WINNEBAGO</t>
  </si>
  <si>
    <t>CALENDAR YEAR 2007</t>
  </si>
  <si>
    <t>Per Capita Sales</t>
  </si>
  <si>
    <t>Pull Factor</t>
  </si>
  <si>
    <t>Population 2006</t>
  </si>
  <si>
    <t>NA</t>
  </si>
  <si>
    <t>SAME AS KNOX COUNTY</t>
  </si>
  <si>
    <t>SAME AS ANTELOPE COUNTY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</si>
</sst>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[$-409]dddd\,\ mmmm\ dd\,\ yyyy"/>
    <numFmt numFmtId="167" formatCode="[$-409]h:mm:ss\ AM/PM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00"/>
  </numFmts>
  <fonts count="4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8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0" fontId="3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3" fontId="4" fillId="0" borderId="0" xfId="0" applyNumberFormat="1" applyFont="1" applyAlignment="1">
      <alignment horizontal="right"/>
    </xf>
    <xf numFmtId="4" fontId="4" fillId="0" borderId="0" xfId="0" applyNumberFormat="1" applyFont="1" applyAlignment="1">
      <alignment horizontal="right"/>
    </xf>
    <xf numFmtId="5" fontId="5" fillId="0" borderId="0" xfId="0" applyNumberFormat="1" applyFont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3" fontId="4" fillId="0" borderId="0" xfId="0" applyNumberFormat="1" applyFont="1" applyAlignment="1">
      <alignment horizontal="centerContinuous"/>
    </xf>
    <xf numFmtId="4" fontId="4" fillId="0" borderId="0" xfId="0" applyNumberFormat="1" applyFont="1" applyAlignment="1">
      <alignment horizontal="centerContinuous"/>
    </xf>
    <xf numFmtId="3" fontId="3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7" fontId="5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0" fontId="5" fillId="0" borderId="0" xfId="0" applyFont="1" applyAlignment="1">
      <alignment/>
    </xf>
    <xf numFmtId="3" fontId="0" fillId="0" borderId="0" xfId="0" applyNumberFormat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right"/>
    </xf>
    <xf numFmtId="4" fontId="6" fillId="0" borderId="0" xfId="0" applyNumberFormat="1" applyFont="1" applyAlignment="1">
      <alignment horizontal="right"/>
    </xf>
    <xf numFmtId="0" fontId="4" fillId="0" borderId="0" xfId="0" applyFont="1" applyAlignment="1">
      <alignment horizontal="centerContinuous" vertical="center" wrapText="1"/>
    </xf>
    <xf numFmtId="4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4" fontId="5" fillId="0" borderId="0" xfId="0" applyNumberFormat="1" applyFont="1" applyAlignment="1">
      <alignment horizontal="right"/>
    </xf>
    <xf numFmtId="4" fontId="0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4" fontId="0" fillId="0" borderId="0" xfId="0" applyNumberFormat="1" applyFont="1" applyAlignment="1">
      <alignment horizontal="right"/>
    </xf>
    <xf numFmtId="4" fontId="0" fillId="0" borderId="0" xfId="0" applyNumberFormat="1" applyFont="1" applyAlignment="1">
      <alignment/>
    </xf>
    <xf numFmtId="3" fontId="4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164" fontId="5" fillId="0" borderId="0" xfId="0" applyNumberFormat="1" applyFont="1" applyAlignment="1">
      <alignment horizontal="right"/>
    </xf>
    <xf numFmtId="165" fontId="5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65" fontId="0" fillId="0" borderId="0" xfId="0" applyNumberFormat="1" applyAlignment="1">
      <alignment/>
    </xf>
    <xf numFmtId="165" fontId="5" fillId="0" borderId="0" xfId="0" applyNumberFormat="1" applyFont="1" applyAlignment="1">
      <alignment horizontal="center"/>
    </xf>
    <xf numFmtId="172" fontId="0" fillId="0" borderId="0" xfId="0" applyNumberFormat="1" applyAlignment="1">
      <alignment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774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K14" sqref="K14"/>
    </sheetView>
  </sheetViews>
  <sheetFormatPr defaultColWidth="9.140625" defaultRowHeight="12.75"/>
  <cols>
    <col min="1" max="1" width="15.7109375" style="0" customWidth="1"/>
    <col min="2" max="2" width="19.8515625" style="8" customWidth="1"/>
    <col min="3" max="3" width="2.28125" style="8" customWidth="1"/>
    <col min="4" max="4" width="22.421875" style="12" customWidth="1"/>
    <col min="5" max="5" width="16.00390625" style="41" customWidth="1"/>
    <col min="6" max="6" width="17.57421875" style="42" customWidth="1"/>
    <col min="7" max="7" width="11.57421875" style="0" customWidth="1"/>
  </cols>
  <sheetData>
    <row r="1" spans="1:5" ht="33.75" customHeight="1">
      <c r="A1" s="21" t="s">
        <v>0</v>
      </c>
      <c r="B1" s="21"/>
      <c r="C1" s="21"/>
      <c r="D1" s="21"/>
      <c r="E1" s="35"/>
    </row>
    <row r="2" spans="1:5" ht="12.75">
      <c r="A2" s="1"/>
      <c r="B2" s="11"/>
      <c r="C2" s="11"/>
      <c r="D2" s="2"/>
      <c r="E2" s="35"/>
    </row>
    <row r="3" spans="1:5" ht="12.75">
      <c r="A3" s="3" t="s">
        <v>1</v>
      </c>
      <c r="B3" s="9" t="s">
        <v>555</v>
      </c>
      <c r="C3" s="9"/>
      <c r="D3" s="10"/>
      <c r="E3" s="35"/>
    </row>
    <row r="4" spans="1:7" ht="12.75">
      <c r="A4" s="3" t="s">
        <v>2</v>
      </c>
      <c r="B4" s="4" t="s">
        <v>3</v>
      </c>
      <c r="C4" s="4"/>
      <c r="D4" s="5" t="s">
        <v>4</v>
      </c>
      <c r="E4" s="39" t="s">
        <v>558</v>
      </c>
      <c r="F4" s="43" t="s">
        <v>556</v>
      </c>
      <c r="G4" s="38" t="s">
        <v>557</v>
      </c>
    </row>
    <row r="5" spans="1:5" ht="12.75">
      <c r="A5" s="1"/>
      <c r="B5" s="11"/>
      <c r="C5" s="11"/>
      <c r="D5" s="2"/>
      <c r="E5" s="35"/>
    </row>
    <row r="6" spans="1:7" ht="12.75">
      <c r="A6" s="3" t="s">
        <v>5</v>
      </c>
      <c r="B6" s="11"/>
      <c r="C6" s="11"/>
      <c r="D6" s="2"/>
      <c r="E6" s="40"/>
      <c r="G6" s="7"/>
    </row>
    <row r="7" spans="1:7" ht="12.75">
      <c r="A7" s="1" t="s">
        <v>6</v>
      </c>
      <c r="B7" s="16">
        <v>746789</v>
      </c>
      <c r="C7" s="16"/>
      <c r="D7" s="7">
        <v>41073.51</v>
      </c>
      <c r="E7" s="40">
        <v>106</v>
      </c>
      <c r="F7" s="42">
        <f>B7/E7</f>
        <v>7045.179245283019</v>
      </c>
      <c r="G7" s="44">
        <f aca="true" t="shared" si="0" ref="G7:G70">F7/13230.42</f>
        <v>0.5324985333257009</v>
      </c>
    </row>
    <row r="8" spans="1:7" ht="12.75">
      <c r="A8" s="1" t="s">
        <v>7</v>
      </c>
      <c r="B8" s="16">
        <v>346345736</v>
      </c>
      <c r="C8" s="16"/>
      <c r="D8" s="7">
        <v>18978428.87</v>
      </c>
      <c r="E8" s="40">
        <v>25144</v>
      </c>
      <c r="F8" s="42">
        <f aca="true" t="shared" si="1" ref="F8:F14">B8/E8</f>
        <v>13774.488386891506</v>
      </c>
      <c r="G8" s="44">
        <f t="shared" si="0"/>
        <v>1.0411225332900622</v>
      </c>
    </row>
    <row r="9" spans="1:7" ht="12.75">
      <c r="A9" s="1" t="s">
        <v>8</v>
      </c>
      <c r="B9" s="16">
        <v>722820</v>
      </c>
      <c r="C9" s="16"/>
      <c r="D9" s="12">
        <v>39755.23</v>
      </c>
      <c r="E9" s="40">
        <v>249</v>
      </c>
      <c r="F9" s="42">
        <f t="shared" si="1"/>
        <v>2902.89156626506</v>
      </c>
      <c r="G9" s="44">
        <f t="shared" si="0"/>
        <v>0.21941038653837597</v>
      </c>
    </row>
    <row r="10" spans="1:7" ht="12.75">
      <c r="A10" s="1" t="s">
        <v>9</v>
      </c>
      <c r="B10" s="16">
        <v>3957143</v>
      </c>
      <c r="C10" s="16"/>
      <c r="D10" s="12">
        <v>217643.4</v>
      </c>
      <c r="E10" s="40">
        <v>789</v>
      </c>
      <c r="F10" s="42">
        <f t="shared" si="1"/>
        <v>5015.390367553866</v>
      </c>
      <c r="G10" s="44">
        <f t="shared" si="0"/>
        <v>0.3790802081531702</v>
      </c>
    </row>
    <row r="11" spans="1:7" ht="12.75">
      <c r="A11" s="1" t="s">
        <v>10</v>
      </c>
      <c r="B11" s="16">
        <v>3902507</v>
      </c>
      <c r="C11" s="16"/>
      <c r="D11" s="12">
        <v>214638.3</v>
      </c>
      <c r="E11" s="40">
        <v>943</v>
      </c>
      <c r="F11" s="42">
        <f t="shared" si="1"/>
        <v>4138.395546129374</v>
      </c>
      <c r="G11" s="44">
        <f t="shared" si="0"/>
        <v>0.31279396618772304</v>
      </c>
    </row>
    <row r="12" spans="1:7" ht="12.75">
      <c r="A12" s="1" t="s">
        <v>11</v>
      </c>
      <c r="B12" s="16">
        <v>1212919</v>
      </c>
      <c r="C12" s="16"/>
      <c r="D12" s="12">
        <v>66710.68</v>
      </c>
      <c r="E12" s="40">
        <v>102</v>
      </c>
      <c r="F12" s="42">
        <f t="shared" si="1"/>
        <v>11891.362745098038</v>
      </c>
      <c r="G12" s="44">
        <f t="shared" si="0"/>
        <v>0.8987895127364088</v>
      </c>
    </row>
    <row r="13" spans="1:7" ht="12.75">
      <c r="A13" s="1" t="s">
        <v>12</v>
      </c>
      <c r="B13" s="16">
        <v>482907</v>
      </c>
      <c r="C13" s="16"/>
      <c r="D13" s="12">
        <v>26560</v>
      </c>
      <c r="E13" s="40">
        <v>264</v>
      </c>
      <c r="F13" s="42">
        <f t="shared" si="1"/>
        <v>1829.1931818181818</v>
      </c>
      <c r="G13" s="44">
        <f t="shared" si="0"/>
        <v>0.13825662237617414</v>
      </c>
    </row>
    <row r="14" spans="1:7" ht="12.75">
      <c r="A14" s="3" t="s">
        <v>13</v>
      </c>
      <c r="B14" s="24">
        <v>358015397</v>
      </c>
      <c r="C14" s="24"/>
      <c r="D14" s="25">
        <v>19619766.79</v>
      </c>
      <c r="E14" s="41">
        <v>32963</v>
      </c>
      <c r="F14" s="42">
        <f t="shared" si="1"/>
        <v>10861.12905378758</v>
      </c>
      <c r="G14" s="44">
        <f t="shared" si="0"/>
        <v>0.8209209574441008</v>
      </c>
    </row>
    <row r="15" spans="1:7" ht="12.75">
      <c r="A15" s="1"/>
      <c r="B15" s="11"/>
      <c r="C15" s="11"/>
      <c r="D15" s="2"/>
      <c r="E15" s="40"/>
      <c r="G15" s="44"/>
    </row>
    <row r="16" spans="1:7" ht="12.75">
      <c r="A16" s="3" t="s">
        <v>14</v>
      </c>
      <c r="C16" s="11"/>
      <c r="D16" s="2"/>
      <c r="E16" s="40"/>
      <c r="G16" s="44"/>
    </row>
    <row r="17" spans="1:7" ht="12.75">
      <c r="A17" s="1" t="s">
        <v>15</v>
      </c>
      <c r="B17" s="23">
        <v>675321</v>
      </c>
      <c r="C17" s="16"/>
      <c r="D17" s="22">
        <v>37142.86</v>
      </c>
      <c r="E17" s="40">
        <v>164</v>
      </c>
      <c r="F17" s="42">
        <f aca="true" t="shared" si="2" ref="F17:F25">B17/E17</f>
        <v>4117.8109756097565</v>
      </c>
      <c r="G17" s="44">
        <f t="shared" si="0"/>
        <v>0.31123811455794725</v>
      </c>
    </row>
    <row r="18" spans="1:7" ht="12.75">
      <c r="A18" s="1" t="s">
        <v>16</v>
      </c>
      <c r="B18" s="23">
        <v>2771388</v>
      </c>
      <c r="C18" s="16"/>
      <c r="D18" s="22">
        <v>152426.73</v>
      </c>
      <c r="E18" s="40">
        <v>355</v>
      </c>
      <c r="F18" s="42">
        <f t="shared" si="2"/>
        <v>7806.726760563381</v>
      </c>
      <c r="G18" s="44">
        <f t="shared" si="0"/>
        <v>0.5900588764803673</v>
      </c>
    </row>
    <row r="19" spans="1:7" ht="12.75">
      <c r="A19" s="1" t="s">
        <v>17</v>
      </c>
      <c r="B19" s="23">
        <v>4773089</v>
      </c>
      <c r="C19" s="16"/>
      <c r="D19" s="22">
        <v>262520.5</v>
      </c>
      <c r="E19" s="40">
        <v>673</v>
      </c>
      <c r="F19" s="42">
        <f t="shared" si="2"/>
        <v>7092.2570579494795</v>
      </c>
      <c r="G19" s="44">
        <f t="shared" si="0"/>
        <v>0.5360568340195911</v>
      </c>
    </row>
    <row r="20" spans="1:7" ht="12.75">
      <c r="A20" s="1" t="s">
        <v>18</v>
      </c>
      <c r="B20" s="23">
        <v>24741666</v>
      </c>
      <c r="C20" s="16"/>
      <c r="D20" s="22">
        <v>1370145.83</v>
      </c>
      <c r="E20" s="40">
        <v>1521</v>
      </c>
      <c r="F20" s="42">
        <f t="shared" si="2"/>
        <v>16266.710059171597</v>
      </c>
      <c r="G20" s="44">
        <f t="shared" si="0"/>
        <v>1.2294930969063413</v>
      </c>
    </row>
    <row r="21" spans="1:7" ht="12.75">
      <c r="A21" s="1" t="s">
        <v>19</v>
      </c>
      <c r="B21" s="23">
        <v>291171</v>
      </c>
      <c r="C21" s="16"/>
      <c r="D21" s="22">
        <v>16014.45</v>
      </c>
      <c r="E21" s="40">
        <v>316</v>
      </c>
      <c r="F21" s="42">
        <f t="shared" si="2"/>
        <v>921.4272151898734</v>
      </c>
      <c r="G21" s="44">
        <f t="shared" si="0"/>
        <v>0.06964459292976893</v>
      </c>
    </row>
    <row r="22" spans="1:7" ht="12.75">
      <c r="A22" s="1" t="s">
        <v>20</v>
      </c>
      <c r="B22" s="23">
        <v>2284820</v>
      </c>
      <c r="C22" s="16"/>
      <c r="D22" s="22">
        <v>125665.47</v>
      </c>
      <c r="E22" s="40">
        <v>354</v>
      </c>
      <c r="F22" s="42">
        <f t="shared" si="2"/>
        <v>6454.293785310734</v>
      </c>
      <c r="G22" s="44">
        <f t="shared" si="0"/>
        <v>0.4878374069236452</v>
      </c>
    </row>
    <row r="23" spans="1:7" ht="12.75">
      <c r="A23" s="1" t="s">
        <v>21</v>
      </c>
      <c r="B23" s="23">
        <v>609353</v>
      </c>
      <c r="C23" s="16"/>
      <c r="D23" s="22">
        <v>33514.55</v>
      </c>
      <c r="E23" s="40">
        <v>69</v>
      </c>
      <c r="F23" s="42">
        <f t="shared" si="2"/>
        <v>8831.202898550724</v>
      </c>
      <c r="G23" s="44">
        <f t="shared" si="0"/>
        <v>0.6674922563721124</v>
      </c>
    </row>
    <row r="24" spans="1:7" ht="12.75">
      <c r="A24" s="1" t="s">
        <v>22</v>
      </c>
      <c r="B24" s="23">
        <v>774805</v>
      </c>
      <c r="C24" s="16"/>
      <c r="D24" s="22">
        <v>42614.39</v>
      </c>
      <c r="E24" s="40">
        <v>1042</v>
      </c>
      <c r="F24" s="42">
        <f t="shared" si="2"/>
        <v>743.5748560460653</v>
      </c>
      <c r="G24" s="44">
        <f t="shared" si="0"/>
        <v>0.05620190863525612</v>
      </c>
    </row>
    <row r="25" spans="1:251" ht="12.75">
      <c r="A25" s="3" t="s">
        <v>13</v>
      </c>
      <c r="B25" s="24">
        <v>36940868</v>
      </c>
      <c r="C25" s="24"/>
      <c r="D25" s="25">
        <v>2041103.81</v>
      </c>
      <c r="E25" s="41">
        <v>6826</v>
      </c>
      <c r="F25" s="42">
        <f t="shared" si="2"/>
        <v>5411.788455903897</v>
      </c>
      <c r="G25" s="44">
        <f t="shared" si="0"/>
        <v>0.40904131961826584</v>
      </c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  <c r="IQ25" s="15"/>
    </row>
    <row r="26" spans="1:7" ht="12.75">
      <c r="A26" s="1"/>
      <c r="B26" s="11"/>
      <c r="C26" s="11"/>
      <c r="D26" s="2"/>
      <c r="E26" s="40"/>
      <c r="G26" s="44"/>
    </row>
    <row r="27" spans="1:7" ht="12.75">
      <c r="A27" s="3" t="s">
        <v>23</v>
      </c>
      <c r="B27" s="11"/>
      <c r="C27" s="11"/>
      <c r="D27" s="2"/>
      <c r="E27" s="40"/>
      <c r="G27" s="44"/>
    </row>
    <row r="28" spans="1:7" ht="12.75">
      <c r="A28" s="1" t="s">
        <v>23</v>
      </c>
      <c r="B28" s="23">
        <v>1061444</v>
      </c>
      <c r="C28" s="16"/>
      <c r="D28" s="22">
        <v>58379.59</v>
      </c>
      <c r="E28" s="40">
        <v>121</v>
      </c>
      <c r="F28" s="42">
        <f>B28/E28</f>
        <v>8772.264462809917</v>
      </c>
      <c r="G28" s="44">
        <f t="shared" si="0"/>
        <v>0.6630374895740209</v>
      </c>
    </row>
    <row r="29" spans="1:7" ht="12.75">
      <c r="A29" s="3" t="s">
        <v>13</v>
      </c>
      <c r="B29" s="23">
        <v>1061444</v>
      </c>
      <c r="C29" s="17"/>
      <c r="D29" s="22">
        <v>58379.59</v>
      </c>
      <c r="E29" s="41">
        <v>368</v>
      </c>
      <c r="F29" s="42">
        <f>B29/E29</f>
        <v>2884.358695652174</v>
      </c>
      <c r="G29" s="44">
        <f t="shared" si="0"/>
        <v>0.21800960934363187</v>
      </c>
    </row>
    <row r="30" spans="1:7" ht="12.75">
      <c r="A30" s="1"/>
      <c r="B30" s="11"/>
      <c r="C30" s="11"/>
      <c r="D30" s="2"/>
      <c r="E30" s="40"/>
      <c r="G30" s="44"/>
    </row>
    <row r="31" spans="1:7" ht="12.75">
      <c r="A31" s="3" t="s">
        <v>24</v>
      </c>
      <c r="B31" s="11"/>
      <c r="C31" s="11"/>
      <c r="D31" s="2"/>
      <c r="E31" s="40"/>
      <c r="G31" s="44"/>
    </row>
    <row r="32" spans="1:7" ht="12.75">
      <c r="A32" s="1" t="s">
        <v>25</v>
      </c>
      <c r="B32" s="16">
        <v>350616</v>
      </c>
      <c r="C32" s="16"/>
      <c r="D32" s="7">
        <v>19285.67</v>
      </c>
      <c r="E32" s="40" t="s">
        <v>559</v>
      </c>
      <c r="G32" s="44"/>
    </row>
    <row r="33" spans="1:7" ht="12.75">
      <c r="A33" s="3" t="s">
        <v>13</v>
      </c>
      <c r="B33" s="24">
        <v>437503</v>
      </c>
      <c r="C33" s="17"/>
      <c r="D33" s="14">
        <v>24064.47</v>
      </c>
      <c r="E33" s="41">
        <v>744</v>
      </c>
      <c r="F33" s="42">
        <f>B33/E33</f>
        <v>588.0416666666666</v>
      </c>
      <c r="G33" s="44">
        <f t="shared" si="0"/>
        <v>0.04444618286242361</v>
      </c>
    </row>
    <row r="34" spans="1:7" ht="12.75">
      <c r="A34" s="1"/>
      <c r="B34" s="11"/>
      <c r="C34" s="11"/>
      <c r="D34" s="2"/>
      <c r="E34" s="40"/>
      <c r="G34" s="44"/>
    </row>
    <row r="35" spans="1:7" ht="12.75">
      <c r="A35" s="3" t="s">
        <v>26</v>
      </c>
      <c r="B35" s="11"/>
      <c r="C35" s="11"/>
      <c r="D35" s="2"/>
      <c r="E35" s="40"/>
      <c r="G35" s="44"/>
    </row>
    <row r="36" spans="1:7" ht="12.75">
      <c r="A36" s="1" t="s">
        <v>27</v>
      </c>
      <c r="B36" s="16">
        <v>203198</v>
      </c>
      <c r="C36" s="16"/>
      <c r="D36" s="7">
        <v>11175.97</v>
      </c>
      <c r="E36" s="40">
        <v>24</v>
      </c>
      <c r="F36" s="42">
        <f>B36/E36</f>
        <v>8466.583333333334</v>
      </c>
      <c r="G36" s="44">
        <f t="shared" si="0"/>
        <v>0.6399330734272483</v>
      </c>
    </row>
    <row r="37" spans="1:7" ht="12.75">
      <c r="A37" s="1" t="s">
        <v>28</v>
      </c>
      <c r="B37" s="16">
        <v>437234</v>
      </c>
      <c r="C37" s="16"/>
      <c r="D37" s="7">
        <v>24047.91</v>
      </c>
      <c r="E37" s="40">
        <v>92</v>
      </c>
      <c r="F37" s="42">
        <f>B37/E37</f>
        <v>4752.54347826087</v>
      </c>
      <c r="G37" s="44">
        <f t="shared" si="0"/>
        <v>0.3592133491046293</v>
      </c>
    </row>
    <row r="38" spans="1:7" ht="12.75">
      <c r="A38" s="3" t="s">
        <v>13</v>
      </c>
      <c r="B38" s="17">
        <v>1268243</v>
      </c>
      <c r="C38" s="17"/>
      <c r="D38" s="14">
        <v>69753.58</v>
      </c>
      <c r="E38" s="40">
        <v>472</v>
      </c>
      <c r="F38" s="42">
        <f>B38/E38</f>
        <v>2686.955508474576</v>
      </c>
      <c r="G38" s="44">
        <f t="shared" si="0"/>
        <v>0.20308920718122148</v>
      </c>
    </row>
    <row r="39" spans="1:7" ht="12.75">
      <c r="A39" s="1"/>
      <c r="B39" s="11"/>
      <c r="C39" s="11"/>
      <c r="D39" s="2"/>
      <c r="E39" s="40"/>
      <c r="G39" s="44"/>
    </row>
    <row r="40" spans="1:7" ht="12.75">
      <c r="A40" s="3" t="s">
        <v>29</v>
      </c>
      <c r="B40" s="11"/>
      <c r="C40" s="11"/>
      <c r="D40" s="2"/>
      <c r="E40" s="40"/>
      <c r="G40" s="44"/>
    </row>
    <row r="41" spans="1:7" ht="12.75">
      <c r="A41" s="1" t="s">
        <v>30</v>
      </c>
      <c r="B41" s="16">
        <v>28340094</v>
      </c>
      <c r="C41" s="16"/>
      <c r="D41" s="7">
        <v>1560843.42</v>
      </c>
      <c r="E41" s="40">
        <v>1651</v>
      </c>
      <c r="F41" s="42">
        <f aca="true" t="shared" si="3" ref="F41:F46">B41/E41</f>
        <v>17165.411265899456</v>
      </c>
      <c r="G41" s="44">
        <f t="shared" si="0"/>
        <v>1.2974199810663196</v>
      </c>
    </row>
    <row r="42" spans="1:7" ht="12.75">
      <c r="A42" s="1" t="s">
        <v>31</v>
      </c>
      <c r="B42" s="16">
        <v>1962406</v>
      </c>
      <c r="C42" s="16"/>
      <c r="D42" s="7">
        <v>107932.63</v>
      </c>
      <c r="E42" s="40">
        <v>363</v>
      </c>
      <c r="F42" s="42">
        <f t="shared" si="3"/>
        <v>5406.077134986226</v>
      </c>
      <c r="G42" s="44">
        <f t="shared" si="0"/>
        <v>0.40860963861965277</v>
      </c>
    </row>
    <row r="43" spans="1:7" ht="12.75">
      <c r="A43" s="1" t="s">
        <v>32</v>
      </c>
      <c r="B43" s="16">
        <v>1921341</v>
      </c>
      <c r="C43" s="16"/>
      <c r="D43" s="7">
        <v>105673.98</v>
      </c>
      <c r="E43" s="40">
        <v>333</v>
      </c>
      <c r="F43" s="42">
        <f t="shared" si="3"/>
        <v>5769.792792792793</v>
      </c>
      <c r="G43" s="44">
        <f t="shared" si="0"/>
        <v>0.4361005011778003</v>
      </c>
    </row>
    <row r="44" spans="1:7" ht="12.75">
      <c r="A44" s="1" t="s">
        <v>33</v>
      </c>
      <c r="B44" s="16">
        <v>186541</v>
      </c>
      <c r="C44" s="16"/>
      <c r="D44" s="7">
        <v>10259.79</v>
      </c>
      <c r="E44" s="40">
        <v>63</v>
      </c>
      <c r="F44" s="42">
        <f t="shared" si="3"/>
        <v>2960.968253968254</v>
      </c>
      <c r="G44" s="44">
        <f t="shared" si="0"/>
        <v>0.22380001949811526</v>
      </c>
    </row>
    <row r="45" spans="1:7" ht="12.75">
      <c r="A45" s="1" t="s">
        <v>34</v>
      </c>
      <c r="B45" s="16">
        <v>5328092</v>
      </c>
      <c r="C45" s="16"/>
      <c r="D45" s="7">
        <v>193045.79</v>
      </c>
      <c r="E45" s="40">
        <v>719</v>
      </c>
      <c r="F45" s="42">
        <f t="shared" si="3"/>
        <v>7410.420027816412</v>
      </c>
      <c r="G45" s="44">
        <f t="shared" si="0"/>
        <v>0.5601046699814829</v>
      </c>
    </row>
    <row r="46" spans="1:7" ht="12.75">
      <c r="A46" s="3" t="s">
        <v>13</v>
      </c>
      <c r="B46" s="24">
        <v>37779549</v>
      </c>
      <c r="C46" s="17"/>
      <c r="D46" s="27">
        <v>2080014.74</v>
      </c>
      <c r="E46" s="40">
        <v>5575</v>
      </c>
      <c r="F46" s="42">
        <f t="shared" si="3"/>
        <v>6776.600717488789</v>
      </c>
      <c r="G46" s="44">
        <f t="shared" si="0"/>
        <v>0.5121984576066965</v>
      </c>
    </row>
    <row r="47" spans="1:7" ht="12.75">
      <c r="A47" s="1"/>
      <c r="B47" s="11"/>
      <c r="C47" s="11"/>
      <c r="D47" s="2"/>
      <c r="E47" s="40"/>
      <c r="G47" s="44"/>
    </row>
    <row r="48" spans="1:7" ht="12.75">
      <c r="A48" s="3" t="s">
        <v>35</v>
      </c>
      <c r="B48" s="11"/>
      <c r="C48" s="11"/>
      <c r="D48" s="2"/>
      <c r="E48" s="40"/>
      <c r="G48" s="44"/>
    </row>
    <row r="49" spans="1:7" ht="12.75">
      <c r="A49" s="1" t="s">
        <v>36</v>
      </c>
      <c r="B49" s="16">
        <v>81123377</v>
      </c>
      <c r="C49" s="16"/>
      <c r="D49" s="7">
        <v>4463310.38</v>
      </c>
      <c r="E49" s="40">
        <v>8155</v>
      </c>
      <c r="F49" s="42">
        <f aca="true" t="shared" si="4" ref="F49:F112">B49/E49</f>
        <v>9947.685714285713</v>
      </c>
      <c r="G49" s="44">
        <f t="shared" si="0"/>
        <v>0.751879812907354</v>
      </c>
    </row>
    <row r="50" spans="1:7" ht="12.75">
      <c r="A50" s="1" t="s">
        <v>37</v>
      </c>
      <c r="B50" s="16">
        <v>5867281</v>
      </c>
      <c r="C50" s="16"/>
      <c r="D50" s="7">
        <v>322701.14</v>
      </c>
      <c r="E50" s="40">
        <v>895</v>
      </c>
      <c r="F50" s="42">
        <f t="shared" si="4"/>
        <v>6555.621229050279</v>
      </c>
      <c r="G50" s="44">
        <f t="shared" si="0"/>
        <v>0.49549607866192297</v>
      </c>
    </row>
    <row r="51" spans="1:7" ht="12.75">
      <c r="A51" s="3" t="s">
        <v>13</v>
      </c>
      <c r="B51" s="17">
        <v>86994773</v>
      </c>
      <c r="C51" s="17"/>
      <c r="D51" s="14">
        <v>4786235.65</v>
      </c>
      <c r="E51" s="41">
        <v>10991</v>
      </c>
      <c r="F51" s="42">
        <f t="shared" si="4"/>
        <v>7915.091711400237</v>
      </c>
      <c r="G51" s="44">
        <f t="shared" si="0"/>
        <v>0.5982494668650153</v>
      </c>
    </row>
    <row r="52" spans="1:7" ht="12.75">
      <c r="A52" s="1"/>
      <c r="B52" s="11"/>
      <c r="C52" s="11"/>
      <c r="D52" s="2"/>
      <c r="E52" s="40"/>
      <c r="G52" s="44"/>
    </row>
    <row r="53" spans="1:7" ht="12.75">
      <c r="A53" s="3" t="s">
        <v>38</v>
      </c>
      <c r="B53" s="11"/>
      <c r="C53" s="11"/>
      <c r="D53" s="2"/>
      <c r="E53" s="40"/>
      <c r="G53" s="44"/>
    </row>
    <row r="54" spans="1:7" ht="12.75">
      <c r="A54" s="1" t="s">
        <v>39</v>
      </c>
      <c r="B54" s="16">
        <v>576604</v>
      </c>
      <c r="C54" s="16"/>
      <c r="D54" s="7">
        <v>32153.3</v>
      </c>
      <c r="E54" s="40">
        <v>79</v>
      </c>
      <c r="F54" s="42">
        <f t="shared" si="4"/>
        <v>7298.784810126583</v>
      </c>
      <c r="G54" s="44">
        <f t="shared" si="0"/>
        <v>0.5516669017405783</v>
      </c>
    </row>
    <row r="55" spans="1:7" ht="12.75">
      <c r="A55" s="1" t="s">
        <v>40</v>
      </c>
      <c r="B55" s="16">
        <v>1640644</v>
      </c>
      <c r="C55" s="16"/>
      <c r="D55" s="7">
        <v>90235.69</v>
      </c>
      <c r="E55" s="40">
        <v>334</v>
      </c>
      <c r="F55" s="42">
        <f t="shared" si="4"/>
        <v>4912.107784431138</v>
      </c>
      <c r="G55" s="44">
        <f t="shared" si="0"/>
        <v>0.3712737603516092</v>
      </c>
    </row>
    <row r="56" spans="1:7" ht="12.75">
      <c r="A56" s="1" t="s">
        <v>41</v>
      </c>
      <c r="B56" s="16">
        <v>1636685</v>
      </c>
      <c r="C56" s="16"/>
      <c r="D56" s="7">
        <v>90017.93</v>
      </c>
      <c r="E56" s="40">
        <v>230</v>
      </c>
      <c r="F56" s="42">
        <f t="shared" si="4"/>
        <v>7116.021739130435</v>
      </c>
      <c r="G56" s="44">
        <f t="shared" si="0"/>
        <v>0.5378530491949942</v>
      </c>
    </row>
    <row r="57" spans="1:7" ht="12.75">
      <c r="A57" s="1" t="s">
        <v>42</v>
      </c>
      <c r="B57" s="16">
        <v>548631</v>
      </c>
      <c r="C57" s="16"/>
      <c r="D57" s="7">
        <v>30174.74</v>
      </c>
      <c r="E57" s="40">
        <v>94</v>
      </c>
      <c r="F57" s="42">
        <f t="shared" si="4"/>
        <v>5836.5</v>
      </c>
      <c r="G57" s="44">
        <f t="shared" si="0"/>
        <v>0.4411424580625558</v>
      </c>
    </row>
    <row r="58" spans="1:7" ht="12.75">
      <c r="A58" s="1" t="s">
        <v>43</v>
      </c>
      <c r="B58" s="16">
        <v>3404854</v>
      </c>
      <c r="C58" s="16"/>
      <c r="D58" s="7">
        <v>209490.9</v>
      </c>
      <c r="E58" s="40">
        <v>487</v>
      </c>
      <c r="F58" s="42">
        <f t="shared" si="4"/>
        <v>6991.486652977413</v>
      </c>
      <c r="G58" s="44">
        <f t="shared" si="0"/>
        <v>0.5284402651599429</v>
      </c>
    </row>
    <row r="59" spans="1:7" ht="12.75">
      <c r="A59" s="3" t="s">
        <v>13</v>
      </c>
      <c r="B59" s="24">
        <v>7807442</v>
      </c>
      <c r="C59" s="17"/>
      <c r="D59" s="27">
        <v>452073.88</v>
      </c>
      <c r="E59" s="41">
        <v>2140</v>
      </c>
      <c r="F59" s="42">
        <f t="shared" si="4"/>
        <v>3648.3373831775702</v>
      </c>
      <c r="G59" s="44">
        <f t="shared" si="0"/>
        <v>0.27575370873922145</v>
      </c>
    </row>
    <row r="60" spans="1:7" ht="12.75">
      <c r="A60" s="1"/>
      <c r="B60" s="11"/>
      <c r="C60" s="11"/>
      <c r="D60" s="2"/>
      <c r="E60" s="40"/>
      <c r="G60" s="44"/>
    </row>
    <row r="61" spans="1:7" ht="12.75">
      <c r="A61" s="3" t="s">
        <v>44</v>
      </c>
      <c r="B61" s="11"/>
      <c r="C61" s="11"/>
      <c r="D61" s="2"/>
      <c r="E61" s="40"/>
      <c r="G61" s="44"/>
    </row>
    <row r="62" spans="1:7" ht="12.75">
      <c r="A62" s="1" t="s">
        <v>45</v>
      </c>
      <c r="B62" s="16">
        <v>27512905</v>
      </c>
      <c r="C62" s="16"/>
      <c r="D62" s="7">
        <v>1515542.78</v>
      </c>
      <c r="E62" s="40">
        <v>1729</v>
      </c>
      <c r="F62" s="42">
        <f t="shared" si="4"/>
        <v>15912.611336032389</v>
      </c>
      <c r="G62" s="44">
        <f t="shared" si="0"/>
        <v>1.2027291148755965</v>
      </c>
    </row>
    <row r="63" spans="1:7" ht="12.75">
      <c r="A63" s="1" t="s">
        <v>46</v>
      </c>
      <c r="B63" s="16">
        <v>197471</v>
      </c>
      <c r="C63" s="16"/>
      <c r="D63" s="7">
        <v>10860.99</v>
      </c>
      <c r="E63" s="40">
        <v>51</v>
      </c>
      <c r="F63" s="42">
        <f t="shared" si="4"/>
        <v>3871.9803921568628</v>
      </c>
      <c r="G63" s="44">
        <f t="shared" si="0"/>
        <v>0.2926574055968641</v>
      </c>
    </row>
    <row r="64" spans="1:7" ht="12.75">
      <c r="A64" s="1" t="s">
        <v>47</v>
      </c>
      <c r="B64" s="16">
        <v>1844256</v>
      </c>
      <c r="C64" s="16"/>
      <c r="D64" s="7">
        <v>101434.44</v>
      </c>
      <c r="E64" s="40">
        <v>342</v>
      </c>
      <c r="F64" s="42">
        <f t="shared" si="4"/>
        <v>5392.561403508772</v>
      </c>
      <c r="G64" s="44">
        <f t="shared" si="0"/>
        <v>0.4075880738108671</v>
      </c>
    </row>
    <row r="65" spans="1:7" ht="12.75">
      <c r="A65" s="3" t="s">
        <v>13</v>
      </c>
      <c r="B65" s="24">
        <v>29630578</v>
      </c>
      <c r="C65" s="17"/>
      <c r="D65" s="27">
        <v>1632015.22</v>
      </c>
      <c r="E65" s="41">
        <v>3292</v>
      </c>
      <c r="F65" s="42">
        <f t="shared" si="4"/>
        <v>9000.783110571081</v>
      </c>
      <c r="G65" s="44">
        <f t="shared" si="0"/>
        <v>0.6803097037411572</v>
      </c>
    </row>
    <row r="66" spans="1:7" ht="12.75">
      <c r="A66" s="1"/>
      <c r="B66" s="11"/>
      <c r="C66" s="11"/>
      <c r="D66" s="2"/>
      <c r="E66" s="40"/>
      <c r="G66" s="44"/>
    </row>
    <row r="67" spans="1:7" ht="12.75">
      <c r="A67" s="3" t="s">
        <v>48</v>
      </c>
      <c r="B67" s="11"/>
      <c r="C67" s="11"/>
      <c r="D67" s="2"/>
      <c r="E67" s="40"/>
      <c r="G67" s="44"/>
    </row>
    <row r="68" spans="1:7" ht="12.75">
      <c r="A68" s="1" t="s">
        <v>49</v>
      </c>
      <c r="B68" s="16">
        <v>711918</v>
      </c>
      <c r="C68" s="16"/>
      <c r="D68" s="7">
        <v>39155.66</v>
      </c>
      <c r="E68" s="40">
        <v>267</v>
      </c>
      <c r="F68" s="42">
        <f t="shared" si="4"/>
        <v>2666.3595505617977</v>
      </c>
      <c r="G68" s="44">
        <f t="shared" si="0"/>
        <v>0.2015324948536628</v>
      </c>
    </row>
    <row r="69" spans="1:7" ht="12.75">
      <c r="A69" s="1" t="s">
        <v>50</v>
      </c>
      <c r="B69" s="16">
        <v>10855806</v>
      </c>
      <c r="C69" s="16"/>
      <c r="D69" s="7">
        <v>597069.73</v>
      </c>
      <c r="E69" s="40">
        <v>860</v>
      </c>
      <c r="F69" s="42">
        <f t="shared" si="4"/>
        <v>12623.03023255814</v>
      </c>
      <c r="G69" s="44">
        <f t="shared" si="0"/>
        <v>0.9540914220832097</v>
      </c>
    </row>
    <row r="70" spans="1:7" ht="12.75">
      <c r="A70" s="1" t="s">
        <v>51</v>
      </c>
      <c r="B70" s="16">
        <v>11314661</v>
      </c>
      <c r="C70" s="16"/>
      <c r="D70" s="7">
        <v>698269.82</v>
      </c>
      <c r="E70" s="40">
        <v>1775</v>
      </c>
      <c r="F70" s="42">
        <f t="shared" si="4"/>
        <v>6374.456901408451</v>
      </c>
      <c r="G70" s="44">
        <f t="shared" si="0"/>
        <v>0.48180306455943583</v>
      </c>
    </row>
    <row r="71" spans="1:7" ht="12.75">
      <c r="A71" s="1" t="s">
        <v>52</v>
      </c>
      <c r="B71" s="16">
        <v>585204031</v>
      </c>
      <c r="C71" s="16"/>
      <c r="D71" s="7">
        <v>32245864.83</v>
      </c>
      <c r="E71" s="40">
        <v>29385</v>
      </c>
      <c r="F71" s="42">
        <f t="shared" si="4"/>
        <v>19915.059758380125</v>
      </c>
      <c r="G71" s="44">
        <f aca="true" t="shared" si="5" ref="G71:G133">F71/13230.42</f>
        <v>1.5052477365329389</v>
      </c>
    </row>
    <row r="72" spans="1:7" ht="12.75">
      <c r="A72" s="1" t="s">
        <v>53</v>
      </c>
      <c r="B72" s="16">
        <v>656798</v>
      </c>
      <c r="C72" s="16"/>
      <c r="D72" s="7">
        <v>36124.1</v>
      </c>
      <c r="E72" s="40">
        <v>153</v>
      </c>
      <c r="F72" s="42">
        <f t="shared" si="4"/>
        <v>4292.797385620915</v>
      </c>
      <c r="G72" s="44">
        <f t="shared" si="5"/>
        <v>0.3244641807003039</v>
      </c>
    </row>
    <row r="73" spans="1:7" ht="12.75">
      <c r="A73" s="1" t="s">
        <v>54</v>
      </c>
      <c r="B73" s="16">
        <v>2104684</v>
      </c>
      <c r="C73" s="16"/>
      <c r="D73" s="7">
        <v>115757.99</v>
      </c>
      <c r="E73" s="40">
        <v>343</v>
      </c>
      <c r="F73" s="42">
        <f t="shared" si="4"/>
        <v>6136.104956268222</v>
      </c>
      <c r="G73" s="44">
        <f t="shared" si="5"/>
        <v>0.4637876164375902</v>
      </c>
    </row>
    <row r="74" spans="1:7" ht="12.75">
      <c r="A74" s="1" t="s">
        <v>55</v>
      </c>
      <c r="B74" s="16">
        <v>10743861</v>
      </c>
      <c r="C74" s="16"/>
      <c r="D74" s="7">
        <v>590913.08</v>
      </c>
      <c r="E74" s="40">
        <v>1274</v>
      </c>
      <c r="F74" s="42">
        <f t="shared" si="4"/>
        <v>8433.171899529043</v>
      </c>
      <c r="G74" s="44">
        <f t="shared" si="5"/>
        <v>0.6374077239822351</v>
      </c>
    </row>
    <row r="75" spans="1:7" ht="12.75">
      <c r="A75" s="1" t="s">
        <v>56</v>
      </c>
      <c r="B75" s="16">
        <v>1490011</v>
      </c>
      <c r="C75" s="16"/>
      <c r="D75" s="7">
        <v>81950.82</v>
      </c>
      <c r="E75" s="40">
        <v>205</v>
      </c>
      <c r="F75" s="42">
        <f t="shared" si="4"/>
        <v>7268.346341463414</v>
      </c>
      <c r="G75" s="44">
        <f t="shared" si="5"/>
        <v>0.5493662590804687</v>
      </c>
    </row>
    <row r="76" spans="1:7" ht="12.75">
      <c r="A76" s="1" t="s">
        <v>57</v>
      </c>
      <c r="B76" s="16">
        <v>6966254</v>
      </c>
      <c r="C76" s="16"/>
      <c r="D76" s="7">
        <v>383144.29</v>
      </c>
      <c r="E76" s="40">
        <v>1124</v>
      </c>
      <c r="F76" s="42">
        <f t="shared" si="4"/>
        <v>6197.734875444839</v>
      </c>
      <c r="G76" s="44">
        <f t="shared" si="5"/>
        <v>0.4684458146789625</v>
      </c>
    </row>
    <row r="77" spans="1:7" ht="12.75">
      <c r="A77" s="3" t="s">
        <v>13</v>
      </c>
      <c r="B77" s="24">
        <v>631104182</v>
      </c>
      <c r="C77" s="17"/>
      <c r="D77" s="27">
        <v>34846339.18</v>
      </c>
      <c r="E77" s="41">
        <v>44569</v>
      </c>
      <c r="F77" s="42">
        <f t="shared" si="4"/>
        <v>14160.160245910834</v>
      </c>
      <c r="G77" s="44">
        <f t="shared" si="5"/>
        <v>1.0702729199761485</v>
      </c>
    </row>
    <row r="78" spans="1:7" ht="12.75">
      <c r="A78" s="1"/>
      <c r="B78" s="11"/>
      <c r="C78" s="11"/>
      <c r="D78" s="2"/>
      <c r="E78" s="40"/>
      <c r="G78" s="44"/>
    </row>
    <row r="79" spans="1:7" ht="12.75">
      <c r="A79" s="3" t="s">
        <v>58</v>
      </c>
      <c r="B79" s="11"/>
      <c r="C79" s="11"/>
      <c r="D79" s="2"/>
      <c r="E79" s="40"/>
      <c r="G79" s="44"/>
    </row>
    <row r="80" spans="1:7" ht="12.75">
      <c r="A80" s="1" t="s">
        <v>59</v>
      </c>
      <c r="B80" s="16">
        <v>471668</v>
      </c>
      <c r="C80" s="16"/>
      <c r="D80" s="7">
        <v>29977.69</v>
      </c>
      <c r="E80" s="40">
        <v>231</v>
      </c>
      <c r="F80" s="42">
        <f t="shared" si="4"/>
        <v>2041.8528138528138</v>
      </c>
      <c r="G80" s="44">
        <f t="shared" si="5"/>
        <v>0.15433015836631142</v>
      </c>
    </row>
    <row r="81" spans="1:7" ht="12.75">
      <c r="A81" s="1" t="s">
        <v>60</v>
      </c>
      <c r="B81" s="16">
        <v>4766568</v>
      </c>
      <c r="C81" s="16"/>
      <c r="D81" s="7">
        <v>262161.51</v>
      </c>
      <c r="E81" s="40">
        <v>572</v>
      </c>
      <c r="F81" s="42">
        <f t="shared" si="4"/>
        <v>8333.160839160839</v>
      </c>
      <c r="G81" s="44">
        <f t="shared" si="5"/>
        <v>0.6298485489622279</v>
      </c>
    </row>
    <row r="82" spans="1:7" ht="12.75">
      <c r="A82" s="1" t="s">
        <v>61</v>
      </c>
      <c r="B82" s="16">
        <v>6140612</v>
      </c>
      <c r="C82" s="16"/>
      <c r="D82" s="7">
        <v>337734.3</v>
      </c>
      <c r="E82" s="40">
        <v>896</v>
      </c>
      <c r="F82" s="42">
        <f t="shared" si="4"/>
        <v>6853.361607142857</v>
      </c>
      <c r="G82" s="44">
        <f t="shared" si="5"/>
        <v>0.5180003058967786</v>
      </c>
    </row>
    <row r="83" spans="1:7" ht="12.75">
      <c r="A83" s="1" t="s">
        <v>62</v>
      </c>
      <c r="B83" s="16">
        <v>7418748</v>
      </c>
      <c r="C83" s="16"/>
      <c r="D83" s="7">
        <v>409136.69</v>
      </c>
      <c r="E83" s="40">
        <v>1281</v>
      </c>
      <c r="F83" s="42">
        <f t="shared" si="4"/>
        <v>5791.372365339578</v>
      </c>
      <c r="G83" s="44">
        <f t="shared" si="5"/>
        <v>0.43773155843424305</v>
      </c>
    </row>
    <row r="84" spans="1:7" ht="12.75">
      <c r="A84" s="1" t="s">
        <v>63</v>
      </c>
      <c r="B84" s="16">
        <v>14930353</v>
      </c>
      <c r="C84" s="16"/>
      <c r="D84" s="7">
        <v>821170.72</v>
      </c>
      <c r="E84" s="40">
        <v>1788</v>
      </c>
      <c r="F84" s="42">
        <f t="shared" si="4"/>
        <v>8350.30928411633</v>
      </c>
      <c r="G84" s="44">
        <f t="shared" si="5"/>
        <v>0.631144686572031</v>
      </c>
    </row>
    <row r="85" spans="1:7" ht="12.75">
      <c r="A85" s="3" t="s">
        <v>13</v>
      </c>
      <c r="B85" s="24">
        <v>34017313</v>
      </c>
      <c r="C85" s="17"/>
      <c r="D85" s="27">
        <v>1874095.95</v>
      </c>
      <c r="E85" s="41">
        <v>7157</v>
      </c>
      <c r="F85" s="42">
        <f t="shared" si="4"/>
        <v>4753.012854547995</v>
      </c>
      <c r="G85" s="44">
        <f t="shared" si="5"/>
        <v>0.359248826155783</v>
      </c>
    </row>
    <row r="86" spans="1:7" ht="12.75">
      <c r="A86" s="1"/>
      <c r="B86" s="11"/>
      <c r="C86" s="11"/>
      <c r="D86" s="2"/>
      <c r="E86" s="40"/>
      <c r="G86" s="44"/>
    </row>
    <row r="87" spans="1:7" ht="12.75">
      <c r="A87" s="3" t="s">
        <v>64</v>
      </c>
      <c r="B87" s="11"/>
      <c r="C87" s="11"/>
      <c r="D87" s="2"/>
      <c r="E87" s="40"/>
      <c r="G87" s="44"/>
    </row>
    <row r="88" spans="1:7" ht="12.75">
      <c r="A88" s="1" t="s">
        <v>65</v>
      </c>
      <c r="B88" s="16">
        <v>1751452</v>
      </c>
      <c r="C88" s="16"/>
      <c r="D88" s="7">
        <v>96330.2</v>
      </c>
      <c r="E88" s="40">
        <v>429</v>
      </c>
      <c r="F88" s="42">
        <f t="shared" si="4"/>
        <v>4082.6386946386947</v>
      </c>
      <c r="G88" s="44">
        <f t="shared" si="5"/>
        <v>0.30857967431409544</v>
      </c>
    </row>
    <row r="89" spans="1:7" ht="12.75">
      <c r="A89" s="1" t="s">
        <v>66</v>
      </c>
      <c r="B89" s="16">
        <v>3027783</v>
      </c>
      <c r="C89" s="16"/>
      <c r="D89" s="7">
        <v>166644.55</v>
      </c>
      <c r="E89" s="40">
        <v>350</v>
      </c>
      <c r="F89" s="42">
        <f t="shared" si="4"/>
        <v>8650.808571428572</v>
      </c>
      <c r="G89" s="44">
        <f t="shared" si="5"/>
        <v>0.6538574415195112</v>
      </c>
    </row>
    <row r="90" spans="1:7" ht="12.75">
      <c r="A90" s="1" t="s">
        <v>67</v>
      </c>
      <c r="B90" s="16">
        <v>426350</v>
      </c>
      <c r="C90" s="16"/>
      <c r="D90" s="7">
        <v>24307.3</v>
      </c>
      <c r="E90" s="40">
        <v>102</v>
      </c>
      <c r="F90" s="42">
        <f t="shared" si="4"/>
        <v>4179.901960784314</v>
      </c>
      <c r="G90" s="44">
        <f t="shared" si="5"/>
        <v>0.3159311617306415</v>
      </c>
    </row>
    <row r="91" spans="1:7" ht="12.75">
      <c r="A91" s="1" t="s">
        <v>68</v>
      </c>
      <c r="B91" s="16">
        <v>26735024</v>
      </c>
      <c r="C91" s="16"/>
      <c r="D91" s="7">
        <v>1470427.87</v>
      </c>
      <c r="E91" s="40">
        <v>2529</v>
      </c>
      <c r="F91" s="42">
        <f t="shared" si="4"/>
        <v>10571.381573744564</v>
      </c>
      <c r="G91" s="44">
        <f t="shared" si="5"/>
        <v>0.799020860542943</v>
      </c>
    </row>
    <row r="92" spans="1:7" ht="12.75">
      <c r="A92" s="1" t="s">
        <v>69</v>
      </c>
      <c r="B92" s="16">
        <v>666861</v>
      </c>
      <c r="C92" s="16"/>
      <c r="D92" s="7">
        <v>36677.43</v>
      </c>
      <c r="E92" s="40">
        <v>251</v>
      </c>
      <c r="F92" s="42">
        <f t="shared" si="4"/>
        <v>2656.8167330677293</v>
      </c>
      <c r="G92" s="44">
        <f t="shared" si="5"/>
        <v>0.2008112163535042</v>
      </c>
    </row>
    <row r="93" spans="1:7" ht="12.75">
      <c r="A93" s="1" t="s">
        <v>70</v>
      </c>
      <c r="B93" s="16">
        <v>355600</v>
      </c>
      <c r="C93" s="16"/>
      <c r="D93" s="7">
        <v>19558.01</v>
      </c>
      <c r="E93" s="40">
        <v>114</v>
      </c>
      <c r="F93" s="42">
        <f t="shared" si="4"/>
        <v>3119.2982456140353</v>
      </c>
      <c r="G93" s="44">
        <f t="shared" si="5"/>
        <v>0.235767137068516</v>
      </c>
    </row>
    <row r="94" spans="1:7" ht="12.75">
      <c r="A94" s="1" t="s">
        <v>71</v>
      </c>
      <c r="B94" s="16">
        <v>830189</v>
      </c>
      <c r="C94" s="16"/>
      <c r="D94" s="7">
        <v>47449.32</v>
      </c>
      <c r="E94" s="40">
        <v>375</v>
      </c>
      <c r="F94" s="42">
        <f t="shared" si="4"/>
        <v>2213.8373333333334</v>
      </c>
      <c r="G94" s="44">
        <f t="shared" si="5"/>
        <v>0.16732933144475637</v>
      </c>
    </row>
    <row r="95" spans="1:7" ht="12.75">
      <c r="A95" s="1" t="s">
        <v>72</v>
      </c>
      <c r="B95" s="16">
        <v>495415</v>
      </c>
      <c r="C95" s="16"/>
      <c r="D95" s="7">
        <v>27248.1</v>
      </c>
      <c r="E95" s="40">
        <v>259</v>
      </c>
      <c r="F95" s="42">
        <f t="shared" si="4"/>
        <v>1912.7992277992278</v>
      </c>
      <c r="G95" s="44">
        <f t="shared" si="5"/>
        <v>0.14457585078925897</v>
      </c>
    </row>
    <row r="96" spans="1:7" ht="12.75">
      <c r="A96" s="3" t="s">
        <v>13</v>
      </c>
      <c r="B96" s="24">
        <v>35115075</v>
      </c>
      <c r="C96" s="17"/>
      <c r="D96" s="27">
        <v>1934094.99</v>
      </c>
      <c r="E96" s="41">
        <v>8418</v>
      </c>
      <c r="F96" s="42">
        <f t="shared" si="4"/>
        <v>4171.427298645759</v>
      </c>
      <c r="G96" s="44">
        <f t="shared" si="5"/>
        <v>0.3152906180337252</v>
      </c>
    </row>
    <row r="97" spans="1:7" ht="12.75">
      <c r="A97" s="1"/>
      <c r="B97" s="11"/>
      <c r="C97" s="11"/>
      <c r="D97" s="2"/>
      <c r="E97" s="40"/>
      <c r="G97" s="44"/>
    </row>
    <row r="98" spans="1:7" ht="12.75">
      <c r="A98" s="3" t="s">
        <v>73</v>
      </c>
      <c r="B98" s="11"/>
      <c r="C98" s="11"/>
      <c r="D98" s="2"/>
      <c r="E98" s="40"/>
      <c r="G98" s="44"/>
    </row>
    <row r="99" spans="1:7" ht="12.75">
      <c r="A99" s="1" t="s">
        <v>74</v>
      </c>
      <c r="B99" s="16">
        <v>68101</v>
      </c>
      <c r="C99" s="16"/>
      <c r="D99" s="7">
        <v>2745.58</v>
      </c>
      <c r="E99" s="40">
        <v>144</v>
      </c>
      <c r="F99" s="42">
        <f t="shared" si="4"/>
        <v>472.9236111111111</v>
      </c>
      <c r="G99" s="44">
        <f t="shared" si="5"/>
        <v>0.03574516992741811</v>
      </c>
    </row>
    <row r="100" spans="1:7" ht="12.75">
      <c r="A100" s="1" t="s">
        <v>75</v>
      </c>
      <c r="B100" s="16">
        <v>2043705</v>
      </c>
      <c r="C100" s="16"/>
      <c r="D100" s="7">
        <v>115254.03</v>
      </c>
      <c r="E100" s="40">
        <v>273</v>
      </c>
      <c r="F100" s="42">
        <f t="shared" si="4"/>
        <v>7486.0989010989015</v>
      </c>
      <c r="G100" s="44">
        <f t="shared" si="5"/>
        <v>0.5658247358057341</v>
      </c>
    </row>
    <row r="101" spans="1:7" ht="12.75">
      <c r="A101" s="1" t="s">
        <v>76</v>
      </c>
      <c r="B101" s="16">
        <v>487192</v>
      </c>
      <c r="C101" s="16"/>
      <c r="D101" s="7">
        <v>26795.67</v>
      </c>
      <c r="E101" s="40">
        <v>409</v>
      </c>
      <c r="F101" s="42">
        <f t="shared" si="4"/>
        <v>1191.1784841075794</v>
      </c>
      <c r="G101" s="44">
        <f t="shared" si="5"/>
        <v>0.09003330839894572</v>
      </c>
    </row>
    <row r="102" spans="1:7" ht="12.75">
      <c r="A102" s="1" t="s">
        <v>77</v>
      </c>
      <c r="B102" s="16">
        <v>5892266</v>
      </c>
      <c r="C102" s="16"/>
      <c r="D102" s="7">
        <v>325502.12</v>
      </c>
      <c r="E102" s="40">
        <v>1158</v>
      </c>
      <c r="F102" s="42">
        <f t="shared" si="4"/>
        <v>5088.312607944732</v>
      </c>
      <c r="G102" s="44">
        <f t="shared" si="5"/>
        <v>0.38459191831738765</v>
      </c>
    </row>
    <row r="103" spans="1:7" ht="12.75">
      <c r="A103" s="1" t="s">
        <v>78</v>
      </c>
      <c r="B103" s="16">
        <v>2962769</v>
      </c>
      <c r="C103" s="16"/>
      <c r="D103" s="7">
        <v>163333.1</v>
      </c>
      <c r="E103" s="40">
        <v>712</v>
      </c>
      <c r="F103" s="42">
        <f t="shared" si="4"/>
        <v>4161.192415730337</v>
      </c>
      <c r="G103" s="44">
        <f t="shared" si="5"/>
        <v>0.314517030882643</v>
      </c>
    </row>
    <row r="104" spans="1:7" ht="12.75">
      <c r="A104" s="1" t="s">
        <v>79</v>
      </c>
      <c r="B104" s="16">
        <v>5047692</v>
      </c>
      <c r="C104" s="16"/>
      <c r="D104" s="7">
        <v>277653.18</v>
      </c>
      <c r="E104" s="40">
        <v>598</v>
      </c>
      <c r="F104" s="42">
        <f t="shared" si="4"/>
        <v>8440.95652173913</v>
      </c>
      <c r="G104" s="44">
        <f t="shared" si="5"/>
        <v>0.6379961121218473</v>
      </c>
    </row>
    <row r="105" spans="1:7" ht="12.75">
      <c r="A105" s="1" t="s">
        <v>80</v>
      </c>
      <c r="B105" s="16">
        <v>8950937</v>
      </c>
      <c r="C105" s="16"/>
      <c r="D105" s="7">
        <v>492301.91</v>
      </c>
      <c r="E105" s="40">
        <v>1070</v>
      </c>
      <c r="F105" s="42">
        <f t="shared" si="4"/>
        <v>8365.36168224299</v>
      </c>
      <c r="G105" s="44">
        <f t="shared" si="5"/>
        <v>0.6322823978560764</v>
      </c>
    </row>
    <row r="106" spans="1:7" ht="12.75">
      <c r="A106" s="1" t="s">
        <v>81</v>
      </c>
      <c r="B106" s="16">
        <v>402885</v>
      </c>
      <c r="C106" s="16"/>
      <c r="D106" s="7">
        <v>22158.75</v>
      </c>
      <c r="E106" s="40">
        <v>196</v>
      </c>
      <c r="F106" s="42">
        <f t="shared" si="4"/>
        <v>2055.535714285714</v>
      </c>
      <c r="G106" s="44">
        <f t="shared" si="5"/>
        <v>0.15536435837151913</v>
      </c>
    </row>
    <row r="107" spans="1:7" ht="12.75">
      <c r="A107" s="1" t="s">
        <v>82</v>
      </c>
      <c r="B107" s="16">
        <v>1183029</v>
      </c>
      <c r="C107" s="16"/>
      <c r="D107" s="7">
        <v>65066.81</v>
      </c>
      <c r="E107" s="40">
        <v>272</v>
      </c>
      <c r="F107" s="42">
        <f t="shared" si="4"/>
        <v>4349.371323529412</v>
      </c>
      <c r="G107" s="44">
        <f t="shared" si="5"/>
        <v>0.3287402307356389</v>
      </c>
    </row>
    <row r="108" spans="1:7" ht="12.75">
      <c r="A108" s="1" t="s">
        <v>83</v>
      </c>
      <c r="B108" s="16">
        <v>4035032</v>
      </c>
      <c r="C108" s="16"/>
      <c r="D108" s="7">
        <v>221926.99</v>
      </c>
      <c r="E108" s="40">
        <v>525</v>
      </c>
      <c r="F108" s="42">
        <f t="shared" si="4"/>
        <v>7685.775238095238</v>
      </c>
      <c r="G108" s="44">
        <f t="shared" si="5"/>
        <v>0.5809169503383292</v>
      </c>
    </row>
    <row r="109" spans="1:7" ht="12.75">
      <c r="A109" s="1" t="s">
        <v>84</v>
      </c>
      <c r="B109" s="16">
        <v>2210202</v>
      </c>
      <c r="C109" s="16"/>
      <c r="D109" s="7">
        <v>121561.19</v>
      </c>
      <c r="E109" s="40">
        <v>227</v>
      </c>
      <c r="F109" s="42">
        <f t="shared" si="4"/>
        <v>9736.572687224669</v>
      </c>
      <c r="G109" s="44">
        <f t="shared" si="5"/>
        <v>0.735923174564728</v>
      </c>
    </row>
    <row r="110" spans="1:7" ht="12.75">
      <c r="A110" s="1" t="s">
        <v>85</v>
      </c>
      <c r="B110" s="16">
        <v>54131317</v>
      </c>
      <c r="C110" s="16"/>
      <c r="D110" s="7">
        <v>3000737.24</v>
      </c>
      <c r="E110" s="40">
        <v>7047</v>
      </c>
      <c r="F110" s="42">
        <f t="shared" si="4"/>
        <v>7681.469703419895</v>
      </c>
      <c r="G110" s="44">
        <f t="shared" si="5"/>
        <v>0.5805915234300872</v>
      </c>
    </row>
    <row r="111" spans="1:7" ht="12.75">
      <c r="A111" s="1" t="s">
        <v>86</v>
      </c>
      <c r="B111" s="16">
        <v>176177</v>
      </c>
      <c r="C111" s="16"/>
      <c r="D111" s="7">
        <v>9689.78</v>
      </c>
      <c r="E111" s="40">
        <v>87</v>
      </c>
      <c r="F111" s="42">
        <f t="shared" si="4"/>
        <v>2025.0229885057472</v>
      </c>
      <c r="G111" s="44">
        <f t="shared" si="5"/>
        <v>0.15305810310676057</v>
      </c>
    </row>
    <row r="112" spans="1:7" ht="12.75">
      <c r="A112" s="1" t="s">
        <v>87</v>
      </c>
      <c r="B112" s="16">
        <v>1088756</v>
      </c>
      <c r="C112" s="16"/>
      <c r="D112" s="7">
        <v>59881.83</v>
      </c>
      <c r="E112" s="40">
        <v>264</v>
      </c>
      <c r="F112" s="42">
        <f t="shared" si="4"/>
        <v>4124.075757575758</v>
      </c>
      <c r="G112" s="44">
        <f t="shared" si="5"/>
        <v>0.31171162801904684</v>
      </c>
    </row>
    <row r="113" spans="1:7" ht="12.75">
      <c r="A113" s="1" t="s">
        <v>88</v>
      </c>
      <c r="B113" s="16">
        <v>11166318</v>
      </c>
      <c r="C113" s="16"/>
      <c r="D113" s="7">
        <v>614994.25</v>
      </c>
      <c r="E113" s="40">
        <v>1116</v>
      </c>
      <c r="F113" s="42">
        <f aca="true" t="shared" si="6" ref="F113:F175">B113/E113</f>
        <v>10005.661290322581</v>
      </c>
      <c r="G113" s="44">
        <f t="shared" si="5"/>
        <v>0.7562618035045434</v>
      </c>
    </row>
    <row r="114" spans="1:7" ht="12.75">
      <c r="A114" s="3" t="s">
        <v>13</v>
      </c>
      <c r="B114" s="24">
        <v>106317245</v>
      </c>
      <c r="C114" s="24"/>
      <c r="D114" s="27">
        <v>5876500.34</v>
      </c>
      <c r="E114" s="41">
        <v>25491</v>
      </c>
      <c r="F114" s="42">
        <f t="shared" si="6"/>
        <v>4170.775763995135</v>
      </c>
      <c r="G114" s="44">
        <f t="shared" si="5"/>
        <v>0.3152413728358688</v>
      </c>
    </row>
    <row r="115" spans="1:7" ht="12.75">
      <c r="A115" s="1"/>
      <c r="B115" s="11"/>
      <c r="C115" s="11"/>
      <c r="D115" s="2"/>
      <c r="E115" s="40"/>
      <c r="G115" s="44"/>
    </row>
    <row r="116" spans="1:7" ht="12.75">
      <c r="A116" s="3" t="s">
        <v>89</v>
      </c>
      <c r="B116" s="11"/>
      <c r="C116" s="11"/>
      <c r="D116" s="2"/>
      <c r="E116" s="40"/>
      <c r="G116" s="44"/>
    </row>
    <row r="117" spans="1:7" ht="12.75">
      <c r="A117" s="1" t="s">
        <v>90</v>
      </c>
      <c r="B117" s="16">
        <v>152821</v>
      </c>
      <c r="C117" s="16"/>
      <c r="D117" s="7">
        <v>8405.21</v>
      </c>
      <c r="E117" s="40">
        <v>120</v>
      </c>
      <c r="F117" s="42">
        <f t="shared" si="6"/>
        <v>1273.5083333333334</v>
      </c>
      <c r="G117" s="44">
        <f t="shared" si="5"/>
        <v>0.09625607753444966</v>
      </c>
    </row>
    <row r="118" spans="1:7" ht="12.75">
      <c r="A118" s="1" t="s">
        <v>91</v>
      </c>
      <c r="B118" s="16">
        <v>1153249</v>
      </c>
      <c r="C118" s="16"/>
      <c r="D118" s="7">
        <v>63428.92</v>
      </c>
      <c r="E118" s="40">
        <v>490</v>
      </c>
      <c r="F118" s="42">
        <f t="shared" si="6"/>
        <v>2353.569387755102</v>
      </c>
      <c r="G118" s="44">
        <f t="shared" si="5"/>
        <v>0.1778907538653423</v>
      </c>
    </row>
    <row r="119" spans="1:7" ht="12.75">
      <c r="A119" s="1" t="s">
        <v>92</v>
      </c>
      <c r="B119" s="16">
        <v>1748807</v>
      </c>
      <c r="C119" s="16"/>
      <c r="D119" s="7">
        <v>96184.47</v>
      </c>
      <c r="E119" s="40">
        <v>168</v>
      </c>
      <c r="F119" s="42">
        <f t="shared" si="6"/>
        <v>10409.565476190477</v>
      </c>
      <c r="G119" s="44">
        <f t="shared" si="5"/>
        <v>0.7867902512687033</v>
      </c>
    </row>
    <row r="120" spans="1:7" ht="12.75">
      <c r="A120" s="1" t="s">
        <v>93</v>
      </c>
      <c r="B120" s="16">
        <v>26609635</v>
      </c>
      <c r="C120" s="16"/>
      <c r="D120" s="7">
        <v>1631281.87</v>
      </c>
      <c r="E120" s="40">
        <v>1541</v>
      </c>
      <c r="F120" s="42">
        <f t="shared" si="6"/>
        <v>17267.77092796885</v>
      </c>
      <c r="G120" s="44">
        <f t="shared" si="5"/>
        <v>1.305156671365599</v>
      </c>
    </row>
    <row r="121" spans="1:7" ht="12.75">
      <c r="A121" s="1" t="s">
        <v>94</v>
      </c>
      <c r="B121" s="16">
        <v>7036892</v>
      </c>
      <c r="C121" s="16"/>
      <c r="D121" s="7">
        <v>387029.77</v>
      </c>
      <c r="E121" s="40">
        <v>905</v>
      </c>
      <c r="F121" s="42">
        <f t="shared" si="6"/>
        <v>7775.571270718232</v>
      </c>
      <c r="G121" s="44">
        <f t="shared" si="5"/>
        <v>0.5877040389283358</v>
      </c>
    </row>
    <row r="122" spans="1:7" ht="12.75">
      <c r="A122" s="1" t="s">
        <v>95</v>
      </c>
      <c r="B122" s="16">
        <v>5697361</v>
      </c>
      <c r="C122" s="16"/>
      <c r="D122" s="7">
        <v>313355.28</v>
      </c>
      <c r="E122" s="40">
        <v>862</v>
      </c>
      <c r="F122" s="42">
        <f t="shared" si="6"/>
        <v>6609.467517401392</v>
      </c>
      <c r="G122" s="44">
        <f t="shared" si="5"/>
        <v>0.4995659636958911</v>
      </c>
    </row>
    <row r="123" spans="1:7" ht="12.75">
      <c r="A123" s="1" t="s">
        <v>544</v>
      </c>
      <c r="B123" s="16">
        <v>118944</v>
      </c>
      <c r="C123" s="16"/>
      <c r="D123" s="7">
        <v>6541.97</v>
      </c>
      <c r="E123" s="40">
        <v>79</v>
      </c>
      <c r="F123" s="42">
        <f t="shared" si="6"/>
        <v>1505.620253164557</v>
      </c>
      <c r="G123" s="44">
        <f t="shared" si="5"/>
        <v>0.11379988338726639</v>
      </c>
    </row>
    <row r="124" spans="1:7" ht="12.75">
      <c r="A124" s="1" t="s">
        <v>96</v>
      </c>
      <c r="B124" s="16">
        <v>1005720</v>
      </c>
      <c r="C124" s="16"/>
      <c r="D124" s="7">
        <v>55315.08</v>
      </c>
      <c r="E124" s="40">
        <v>169</v>
      </c>
      <c r="F124" s="42">
        <f t="shared" si="6"/>
        <v>5951.005917159763</v>
      </c>
      <c r="G124" s="44">
        <f t="shared" si="5"/>
        <v>0.4497972035022141</v>
      </c>
    </row>
    <row r="125" spans="1:7" ht="12.75">
      <c r="A125" s="3" t="s">
        <v>13</v>
      </c>
      <c r="B125" s="24">
        <v>50104734</v>
      </c>
      <c r="C125" s="17"/>
      <c r="D125" s="27">
        <v>2758514.48</v>
      </c>
      <c r="E125" s="41">
        <v>8698</v>
      </c>
      <c r="F125" s="42">
        <f t="shared" si="6"/>
        <v>5760.489077948954</v>
      </c>
      <c r="G125" s="44">
        <f t="shared" si="5"/>
        <v>0.4353972948665994</v>
      </c>
    </row>
    <row r="126" spans="1:7" ht="12.75">
      <c r="A126" s="1"/>
      <c r="B126" s="11"/>
      <c r="C126" s="11"/>
      <c r="D126" s="2"/>
      <c r="E126" s="40"/>
      <c r="G126" s="44"/>
    </row>
    <row r="127" spans="1:7" ht="12.75">
      <c r="A127" s="3" t="s">
        <v>97</v>
      </c>
      <c r="B127" s="11"/>
      <c r="C127" s="11"/>
      <c r="D127" s="2"/>
      <c r="E127" s="40"/>
      <c r="G127" s="44"/>
    </row>
    <row r="128" spans="1:7" ht="12.75">
      <c r="A128" s="1" t="s">
        <v>98</v>
      </c>
      <c r="B128" s="16">
        <v>86812</v>
      </c>
      <c r="C128" s="16"/>
      <c r="D128" s="7">
        <v>4774.74</v>
      </c>
      <c r="E128" s="40" t="s">
        <v>559</v>
      </c>
      <c r="G128" s="44"/>
    </row>
    <row r="129" spans="1:7" ht="12.75">
      <c r="A129" s="1" t="s">
        <v>99</v>
      </c>
      <c r="B129" s="16">
        <v>362879</v>
      </c>
      <c r="C129" s="16"/>
      <c r="D129" s="7">
        <v>19958.6</v>
      </c>
      <c r="E129" s="40" t="s">
        <v>559</v>
      </c>
      <c r="G129" s="44"/>
    </row>
    <row r="130" spans="1:7" ht="12.75">
      <c r="A130" s="1" t="s">
        <v>100</v>
      </c>
      <c r="B130" s="16">
        <v>32241905</v>
      </c>
      <c r="C130" s="16"/>
      <c r="D130" s="7">
        <v>1774208.02</v>
      </c>
      <c r="E130" s="40">
        <v>1849</v>
      </c>
      <c r="F130" s="42">
        <f t="shared" si="6"/>
        <v>17437.482422931313</v>
      </c>
      <c r="G130" s="44">
        <f t="shared" si="5"/>
        <v>1.3179840415445097</v>
      </c>
    </row>
    <row r="131" spans="1:7" ht="12.75">
      <c r="A131" s="1" t="s">
        <v>101</v>
      </c>
      <c r="B131" s="16">
        <v>5082548</v>
      </c>
      <c r="C131" s="16"/>
      <c r="D131" s="7">
        <v>279833.75</v>
      </c>
      <c r="E131" s="40">
        <v>570</v>
      </c>
      <c r="F131" s="42">
        <f t="shared" si="6"/>
        <v>8916.750877192982</v>
      </c>
      <c r="G131" s="44">
        <f t="shared" si="5"/>
        <v>0.6739582626396579</v>
      </c>
    </row>
    <row r="132" spans="1:7" ht="12.75">
      <c r="A132" s="3" t="s">
        <v>13</v>
      </c>
      <c r="B132" s="24">
        <v>37901924</v>
      </c>
      <c r="C132" s="17"/>
      <c r="D132" s="27">
        <v>2085803.09</v>
      </c>
      <c r="E132" s="41">
        <v>3773</v>
      </c>
      <c r="F132" s="42">
        <f t="shared" si="6"/>
        <v>10045.566922873046</v>
      </c>
      <c r="G132" s="44">
        <f t="shared" si="5"/>
        <v>0.7592780065087159</v>
      </c>
    </row>
    <row r="133" spans="1:7" ht="12.75">
      <c r="A133" s="1"/>
      <c r="B133" s="11"/>
      <c r="C133" s="11"/>
      <c r="D133" s="2"/>
      <c r="E133" s="40"/>
      <c r="G133" s="44">
        <f t="shared" si="5"/>
        <v>0</v>
      </c>
    </row>
    <row r="134" spans="1:7" ht="12.75">
      <c r="A134" s="3" t="s">
        <v>102</v>
      </c>
      <c r="B134" s="11"/>
      <c r="C134" s="11"/>
      <c r="D134" s="2"/>
      <c r="E134" s="40"/>
      <c r="G134" s="44">
        <f aca="true" t="shared" si="7" ref="G134:G197">F134/13230.42</f>
        <v>0</v>
      </c>
    </row>
    <row r="135" spans="1:7" ht="12.75">
      <c r="A135" s="1" t="s">
        <v>103</v>
      </c>
      <c r="B135" s="16">
        <v>896279</v>
      </c>
      <c r="C135" s="16"/>
      <c r="D135" s="7">
        <v>49295.43</v>
      </c>
      <c r="E135" s="40">
        <v>143</v>
      </c>
      <c r="F135" s="42">
        <f t="shared" si="6"/>
        <v>6267.685314685315</v>
      </c>
      <c r="G135" s="44">
        <f t="shared" si="7"/>
        <v>0.4737329060366424</v>
      </c>
    </row>
    <row r="136" spans="1:7" ht="12.75">
      <c r="A136" s="1" t="s">
        <v>104</v>
      </c>
      <c r="B136" s="16">
        <v>1056770</v>
      </c>
      <c r="C136" s="16"/>
      <c r="D136" s="7">
        <v>58122.5</v>
      </c>
      <c r="E136" s="40">
        <v>96</v>
      </c>
      <c r="F136" s="42">
        <f t="shared" si="6"/>
        <v>11008.020833333334</v>
      </c>
      <c r="G136" s="44">
        <f t="shared" si="7"/>
        <v>0.8320235361638809</v>
      </c>
    </row>
    <row r="137" spans="1:7" ht="12.75">
      <c r="A137" s="1" t="s">
        <v>105</v>
      </c>
      <c r="B137" s="16">
        <v>645918</v>
      </c>
      <c r="C137" s="16"/>
      <c r="D137" s="7">
        <v>35525.77</v>
      </c>
      <c r="E137" s="40">
        <v>114</v>
      </c>
      <c r="F137" s="42">
        <f t="shared" si="6"/>
        <v>5665.9473684210525</v>
      </c>
      <c r="G137" s="44">
        <f t="shared" si="7"/>
        <v>0.4282515119263827</v>
      </c>
    </row>
    <row r="138" spans="1:7" ht="12.75">
      <c r="A138" s="1" t="s">
        <v>106</v>
      </c>
      <c r="B138" s="16">
        <v>214776</v>
      </c>
      <c r="C138" s="16"/>
      <c r="D138" s="7">
        <v>11812.7</v>
      </c>
      <c r="E138" s="40" t="s">
        <v>559</v>
      </c>
      <c r="G138" s="44"/>
    </row>
    <row r="139" spans="1:7" ht="12.75">
      <c r="A139" s="1" t="s">
        <v>107</v>
      </c>
      <c r="B139" s="16">
        <v>47029426</v>
      </c>
      <c r="C139" s="16"/>
      <c r="D139" s="7">
        <v>2586680.53</v>
      </c>
      <c r="E139" s="40">
        <v>2703</v>
      </c>
      <c r="F139" s="42">
        <f t="shared" si="6"/>
        <v>17398.973732889383</v>
      </c>
      <c r="G139" s="44">
        <f t="shared" si="7"/>
        <v>1.3150734241913244</v>
      </c>
    </row>
    <row r="140" spans="1:7" ht="12.75">
      <c r="A140" s="1" t="s">
        <v>545</v>
      </c>
      <c r="B140" s="23">
        <v>94746</v>
      </c>
      <c r="C140" s="16"/>
      <c r="D140" s="7">
        <v>7164.08</v>
      </c>
      <c r="E140" s="40">
        <v>69</v>
      </c>
      <c r="F140" s="42">
        <f t="shared" si="6"/>
        <v>1373.1304347826087</v>
      </c>
      <c r="G140" s="44">
        <f t="shared" si="7"/>
        <v>0.10378585372063841</v>
      </c>
    </row>
    <row r="141" spans="1:7" ht="12.75">
      <c r="A141" s="3" t="s">
        <v>13</v>
      </c>
      <c r="B141" s="24">
        <v>50088068</v>
      </c>
      <c r="C141" s="18"/>
      <c r="D141" s="27">
        <v>2756859.42</v>
      </c>
      <c r="E141" s="41">
        <v>5807</v>
      </c>
      <c r="F141" s="42">
        <f t="shared" si="6"/>
        <v>8625.463750645773</v>
      </c>
      <c r="G141" s="44">
        <f t="shared" si="7"/>
        <v>0.6519417940356975</v>
      </c>
    </row>
    <row r="142" spans="1:7" ht="12.75">
      <c r="A142" s="3"/>
      <c r="B142" s="11"/>
      <c r="C142" s="11"/>
      <c r="D142" s="2"/>
      <c r="E142" s="40"/>
      <c r="G142" s="44"/>
    </row>
    <row r="143" spans="1:7" ht="12.75">
      <c r="A143" s="3" t="s">
        <v>108</v>
      </c>
      <c r="B143" s="11"/>
      <c r="C143" s="11"/>
      <c r="D143" s="2"/>
      <c r="E143" s="40"/>
      <c r="G143" s="44"/>
    </row>
    <row r="144" spans="1:7" ht="12.75">
      <c r="A144" s="1" t="s">
        <v>109</v>
      </c>
      <c r="B144" s="16">
        <v>449885</v>
      </c>
      <c r="C144" s="16"/>
      <c r="D144" s="7">
        <v>24743.84</v>
      </c>
      <c r="E144" s="40">
        <v>315</v>
      </c>
      <c r="F144" s="42">
        <f t="shared" si="6"/>
        <v>1428.2063492063492</v>
      </c>
      <c r="G144" s="44">
        <f t="shared" si="7"/>
        <v>0.1079486780620985</v>
      </c>
    </row>
    <row r="145" spans="1:7" ht="12.75">
      <c r="A145" s="1" t="s">
        <v>110</v>
      </c>
      <c r="B145" s="16">
        <v>334344</v>
      </c>
      <c r="C145" s="16"/>
      <c r="D145" s="7">
        <v>18389.04</v>
      </c>
      <c r="E145" s="40">
        <v>225</v>
      </c>
      <c r="F145" s="42">
        <f t="shared" si="6"/>
        <v>1485.9733333333334</v>
      </c>
      <c r="G145" s="44">
        <f t="shared" si="7"/>
        <v>0.11231490257552923</v>
      </c>
    </row>
    <row r="146" spans="1:7" ht="12.75">
      <c r="A146" s="1" t="s">
        <v>111</v>
      </c>
      <c r="B146" s="16">
        <v>1187356</v>
      </c>
      <c r="C146" s="16"/>
      <c r="D146" s="7">
        <v>65304.81</v>
      </c>
      <c r="E146" s="40">
        <v>353</v>
      </c>
      <c r="F146" s="42">
        <f t="shared" si="6"/>
        <v>3363.614730878187</v>
      </c>
      <c r="G146" s="44">
        <f t="shared" si="7"/>
        <v>0.25423340535509736</v>
      </c>
    </row>
    <row r="147" spans="1:7" ht="12.75">
      <c r="A147" s="1" t="s">
        <v>112</v>
      </c>
      <c r="B147" s="16">
        <v>1227640</v>
      </c>
      <c r="C147" s="16"/>
      <c r="D147" s="7">
        <v>67520.39</v>
      </c>
      <c r="E147" s="40">
        <v>402</v>
      </c>
      <c r="F147" s="42">
        <f t="shared" si="6"/>
        <v>3053.830845771144</v>
      </c>
      <c r="G147" s="44">
        <f t="shared" si="7"/>
        <v>0.23081888902779685</v>
      </c>
    </row>
    <row r="148" spans="1:7" ht="12.75">
      <c r="A148" s="1" t="s">
        <v>113</v>
      </c>
      <c r="B148" s="16">
        <v>137762323</v>
      </c>
      <c r="C148" s="16"/>
      <c r="D148" s="7">
        <v>7580162.8</v>
      </c>
      <c r="E148" s="40">
        <v>6372</v>
      </c>
      <c r="F148" s="42">
        <f t="shared" si="6"/>
        <v>21619.950251098555</v>
      </c>
      <c r="G148" s="44">
        <f t="shared" si="7"/>
        <v>1.6341091402312666</v>
      </c>
    </row>
    <row r="149" spans="1:7" ht="12.75">
      <c r="A149" s="3" t="s">
        <v>13</v>
      </c>
      <c r="B149" s="24">
        <v>141097760</v>
      </c>
      <c r="C149" s="17"/>
      <c r="D149" s="27">
        <v>7763612.57</v>
      </c>
      <c r="E149" s="41">
        <v>9794</v>
      </c>
      <c r="F149" s="42">
        <f t="shared" si="6"/>
        <v>14406.550949560955</v>
      </c>
      <c r="G149" s="44">
        <f t="shared" si="7"/>
        <v>1.0888959647207688</v>
      </c>
    </row>
    <row r="150" spans="1:7" ht="12.75">
      <c r="A150" s="1"/>
      <c r="B150" s="11"/>
      <c r="C150" s="11"/>
      <c r="D150" s="2"/>
      <c r="E150" s="40"/>
      <c r="G150" s="44"/>
    </row>
    <row r="151" spans="1:7" ht="12.75">
      <c r="A151" s="3" t="s">
        <v>114</v>
      </c>
      <c r="B151" s="11"/>
      <c r="C151" s="11"/>
      <c r="D151" s="2"/>
      <c r="E151" s="40"/>
      <c r="G151" s="44"/>
    </row>
    <row r="152" spans="1:7" ht="12.75">
      <c r="A152" s="1" t="s">
        <v>115</v>
      </c>
      <c r="B152" s="16">
        <v>2501934</v>
      </c>
      <c r="C152" s="16"/>
      <c r="D152" s="7">
        <v>143136.41</v>
      </c>
      <c r="E152" s="40">
        <v>789</v>
      </c>
      <c r="F152" s="42">
        <f t="shared" si="6"/>
        <v>3171.019011406844</v>
      </c>
      <c r="G152" s="44">
        <f t="shared" si="7"/>
        <v>0.2396763679011584</v>
      </c>
    </row>
    <row r="153" spans="1:7" ht="12.75">
      <c r="A153" s="1" t="s">
        <v>116</v>
      </c>
      <c r="B153" s="16">
        <v>553911</v>
      </c>
      <c r="C153" s="16"/>
      <c r="D153" s="7">
        <v>31187.32</v>
      </c>
      <c r="E153" s="40">
        <v>76</v>
      </c>
      <c r="F153" s="42">
        <f t="shared" si="6"/>
        <v>7288.3026315789475</v>
      </c>
      <c r="G153" s="44">
        <f t="shared" si="7"/>
        <v>0.5508746231471826</v>
      </c>
    </row>
    <row r="154" spans="1:7" ht="12.75">
      <c r="A154" s="1" t="s">
        <v>117</v>
      </c>
      <c r="B154" s="16">
        <v>5008413</v>
      </c>
      <c r="C154" s="16"/>
      <c r="D154" s="7">
        <v>275463.18</v>
      </c>
      <c r="E154" s="40">
        <v>493</v>
      </c>
      <c r="F154" s="42">
        <f t="shared" si="6"/>
        <v>10159.052738336713</v>
      </c>
      <c r="G154" s="44">
        <f t="shared" si="7"/>
        <v>0.7678556492036317</v>
      </c>
    </row>
    <row r="155" spans="1:7" ht="12.75">
      <c r="A155" s="1" t="s">
        <v>118</v>
      </c>
      <c r="B155" s="16">
        <v>3689587</v>
      </c>
      <c r="C155" s="16"/>
      <c r="D155" s="7">
        <v>202927.66</v>
      </c>
      <c r="E155" s="40">
        <v>428</v>
      </c>
      <c r="F155" s="42">
        <f t="shared" si="6"/>
        <v>8620.530373831776</v>
      </c>
      <c r="G155" s="44">
        <f t="shared" si="7"/>
        <v>0.6515689126899809</v>
      </c>
    </row>
    <row r="156" spans="1:7" ht="12.75">
      <c r="A156" s="1" t="s">
        <v>119</v>
      </c>
      <c r="B156" s="16">
        <v>404992</v>
      </c>
      <c r="C156" s="16"/>
      <c r="D156" s="7">
        <v>22274.69</v>
      </c>
      <c r="E156" s="40">
        <v>302</v>
      </c>
      <c r="F156" s="42">
        <f t="shared" si="6"/>
        <v>1341.0331125827815</v>
      </c>
      <c r="G156" s="44">
        <f t="shared" si="7"/>
        <v>0.10135982928605301</v>
      </c>
    </row>
    <row r="157" spans="1:7" ht="12.75">
      <c r="A157" s="1" t="s">
        <v>120</v>
      </c>
      <c r="B157" s="16">
        <v>1591244</v>
      </c>
      <c r="C157" s="16"/>
      <c r="D157" s="7">
        <v>87518.61</v>
      </c>
      <c r="E157" s="40">
        <v>916</v>
      </c>
      <c r="F157" s="42">
        <f t="shared" si="6"/>
        <v>1737.1659388646287</v>
      </c>
      <c r="G157" s="44">
        <f t="shared" si="7"/>
        <v>0.13130089134469117</v>
      </c>
    </row>
    <row r="158" spans="1:7" ht="12.75">
      <c r="A158" s="1" t="s">
        <v>121</v>
      </c>
      <c r="B158" s="16">
        <v>108912</v>
      </c>
      <c r="C158" s="16"/>
      <c r="D158" s="7">
        <v>5990.19</v>
      </c>
      <c r="E158" s="40">
        <v>64</v>
      </c>
      <c r="F158" s="42">
        <f t="shared" si="6"/>
        <v>1701.75</v>
      </c>
      <c r="G158" s="44">
        <f t="shared" si="7"/>
        <v>0.12862403461114613</v>
      </c>
    </row>
    <row r="159" spans="1:7" ht="12.75">
      <c r="A159" s="1" t="s">
        <v>122</v>
      </c>
      <c r="B159" s="16">
        <v>12208525</v>
      </c>
      <c r="C159" s="16"/>
      <c r="D159" s="7">
        <v>660268.82</v>
      </c>
      <c r="E159" s="40">
        <v>1374</v>
      </c>
      <c r="F159" s="42">
        <f t="shared" si="6"/>
        <v>8885.389374090248</v>
      </c>
      <c r="G159" s="44">
        <f t="shared" si="7"/>
        <v>0.6715878539071509</v>
      </c>
    </row>
    <row r="160" spans="1:7" ht="12.75">
      <c r="A160" s="1" t="s">
        <v>123</v>
      </c>
      <c r="B160" s="16">
        <v>2005563</v>
      </c>
      <c r="C160" s="16"/>
      <c r="D160" s="7">
        <v>110306.09</v>
      </c>
      <c r="E160" s="40">
        <v>195</v>
      </c>
      <c r="F160" s="42">
        <f t="shared" si="6"/>
        <v>10284.938461538462</v>
      </c>
      <c r="G160" s="44">
        <f t="shared" si="7"/>
        <v>0.7773705189660239</v>
      </c>
    </row>
    <row r="161" spans="1:7" ht="12.75">
      <c r="A161" s="3" t="s">
        <v>13</v>
      </c>
      <c r="B161" s="24">
        <v>28284293</v>
      </c>
      <c r="C161" s="17"/>
      <c r="D161" s="27">
        <v>1550689.68</v>
      </c>
      <c r="E161" s="41">
        <v>6408</v>
      </c>
      <c r="F161" s="42">
        <f t="shared" si="6"/>
        <v>4413.903401997503</v>
      </c>
      <c r="G161" s="44">
        <f t="shared" si="7"/>
        <v>0.3336177840157382</v>
      </c>
    </row>
    <row r="162" spans="1:7" ht="12.75">
      <c r="A162" s="1"/>
      <c r="B162" s="11"/>
      <c r="C162" s="11"/>
      <c r="D162" s="2"/>
      <c r="E162" s="40"/>
      <c r="G162" s="44"/>
    </row>
    <row r="163" spans="1:7" ht="12.75">
      <c r="A163" s="3" t="s">
        <v>124</v>
      </c>
      <c r="B163" s="11"/>
      <c r="C163" s="11"/>
      <c r="D163" s="2"/>
      <c r="E163" s="40"/>
      <c r="G163" s="44"/>
    </row>
    <row r="164" spans="1:7" ht="12.75">
      <c r="A164" s="1" t="s">
        <v>125</v>
      </c>
      <c r="B164" s="16">
        <v>6723627</v>
      </c>
      <c r="C164" s="16"/>
      <c r="D164" s="7">
        <v>369799.92</v>
      </c>
      <c r="E164" s="40">
        <v>662</v>
      </c>
      <c r="F164" s="42">
        <f t="shared" si="6"/>
        <v>10156.536253776436</v>
      </c>
      <c r="G164" s="44">
        <f t="shared" si="7"/>
        <v>0.7676654447686797</v>
      </c>
    </row>
    <row r="165" spans="1:7" ht="12.75">
      <c r="A165" s="1" t="s">
        <v>126</v>
      </c>
      <c r="B165" s="16">
        <v>5627015</v>
      </c>
      <c r="C165" s="16"/>
      <c r="D165" s="7">
        <v>309486.34</v>
      </c>
      <c r="E165" s="40">
        <v>617</v>
      </c>
      <c r="F165" s="42">
        <f t="shared" si="6"/>
        <v>9119.959481361426</v>
      </c>
      <c r="G165" s="44">
        <f t="shared" si="7"/>
        <v>0.6893174579009151</v>
      </c>
    </row>
    <row r="166" spans="1:7" ht="12.75">
      <c r="A166" s="1" t="s">
        <v>127</v>
      </c>
      <c r="B166" s="16">
        <v>3130933</v>
      </c>
      <c r="C166" s="16"/>
      <c r="D166" s="7">
        <v>172201.7</v>
      </c>
      <c r="E166" s="40">
        <v>418</v>
      </c>
      <c r="F166" s="42">
        <f t="shared" si="6"/>
        <v>7490.27033492823</v>
      </c>
      <c r="G166" s="44">
        <f t="shared" si="7"/>
        <v>0.5661400269173791</v>
      </c>
    </row>
    <row r="167" spans="1:7" ht="12.75">
      <c r="A167" s="1" t="s">
        <v>128</v>
      </c>
      <c r="B167" s="16">
        <v>428876</v>
      </c>
      <c r="C167" s="16"/>
      <c r="D167" s="7">
        <v>23588.28</v>
      </c>
      <c r="E167" s="40">
        <v>86</v>
      </c>
      <c r="F167" s="42">
        <f t="shared" si="6"/>
        <v>4986.930232558139</v>
      </c>
      <c r="G167" s="44">
        <f t="shared" si="7"/>
        <v>0.37692909465898583</v>
      </c>
    </row>
    <row r="168" spans="1:7" ht="12.75">
      <c r="A168" s="1" t="s">
        <v>129</v>
      </c>
      <c r="B168" s="16">
        <v>76519</v>
      </c>
      <c r="C168" s="16"/>
      <c r="D168" s="7">
        <v>4208.6</v>
      </c>
      <c r="E168" s="40">
        <v>90</v>
      </c>
      <c r="F168" s="42">
        <f t="shared" si="6"/>
        <v>850.2111111111111</v>
      </c>
      <c r="G168" s="44">
        <f t="shared" si="7"/>
        <v>0.06426183833250275</v>
      </c>
    </row>
    <row r="169" spans="1:7" ht="12.75">
      <c r="A169" s="1" t="s">
        <v>130</v>
      </c>
      <c r="B169" s="16">
        <v>28580062</v>
      </c>
      <c r="C169" s="16"/>
      <c r="D169" s="7">
        <v>1572213.54</v>
      </c>
      <c r="E169" s="40">
        <v>5212</v>
      </c>
      <c r="F169" s="42">
        <f t="shared" si="6"/>
        <v>5483.5115118956255</v>
      </c>
      <c r="G169" s="44">
        <f t="shared" si="7"/>
        <v>0.41446239135988316</v>
      </c>
    </row>
    <row r="170" spans="1:7" ht="12.75">
      <c r="A170" s="3" t="s">
        <v>13</v>
      </c>
      <c r="B170" s="24">
        <v>44689335</v>
      </c>
      <c r="C170" s="17"/>
      <c r="D170" s="27">
        <v>2458225.08</v>
      </c>
      <c r="E170" s="41">
        <v>10005</v>
      </c>
      <c r="F170" s="42">
        <f t="shared" si="6"/>
        <v>4466.700149925037</v>
      </c>
      <c r="G170" s="44">
        <f t="shared" si="7"/>
        <v>0.3376083412261317</v>
      </c>
    </row>
    <row r="171" spans="1:7" ht="12.75">
      <c r="A171" s="1"/>
      <c r="B171" s="11"/>
      <c r="C171" s="11"/>
      <c r="D171" s="2"/>
      <c r="E171" s="40"/>
      <c r="G171" s="44"/>
    </row>
    <row r="172" spans="1:7" ht="12.75">
      <c r="A172" s="3" t="s">
        <v>131</v>
      </c>
      <c r="B172" s="11"/>
      <c r="C172" s="11"/>
      <c r="D172" s="2"/>
      <c r="E172" s="40"/>
      <c r="G172" s="44"/>
    </row>
    <row r="173" spans="1:7" ht="12.75">
      <c r="A173" s="1" t="s">
        <v>132</v>
      </c>
      <c r="B173" s="16">
        <v>4431420</v>
      </c>
      <c r="C173" s="16"/>
      <c r="D173" s="7">
        <v>269260.74</v>
      </c>
      <c r="E173" s="40">
        <v>488</v>
      </c>
      <c r="F173" s="42">
        <f t="shared" si="6"/>
        <v>9080.77868852459</v>
      </c>
      <c r="G173" s="44">
        <f t="shared" si="7"/>
        <v>0.6863560407397943</v>
      </c>
    </row>
    <row r="174" spans="1:7" ht="12.75">
      <c r="A174" s="1" t="s">
        <v>133</v>
      </c>
      <c r="B174" s="16">
        <v>5097051</v>
      </c>
      <c r="C174" s="16"/>
      <c r="D174" s="7">
        <v>280338.83</v>
      </c>
      <c r="E174" s="40">
        <v>716</v>
      </c>
      <c r="F174" s="42">
        <f t="shared" si="6"/>
        <v>7118.786312849162</v>
      </c>
      <c r="G174" s="44">
        <f t="shared" si="7"/>
        <v>0.538062005049663</v>
      </c>
    </row>
    <row r="175" spans="1:7" ht="12.75">
      <c r="A175" s="1" t="s">
        <v>134</v>
      </c>
      <c r="B175" s="16">
        <v>64868305</v>
      </c>
      <c r="C175" s="16"/>
      <c r="D175" s="7">
        <v>3567760.26</v>
      </c>
      <c r="E175" s="40">
        <v>3472</v>
      </c>
      <c r="F175" s="42">
        <f t="shared" si="6"/>
        <v>18683.267569124422</v>
      </c>
      <c r="G175" s="44">
        <f t="shared" si="7"/>
        <v>1.412144706602241</v>
      </c>
    </row>
    <row r="176" spans="1:7" ht="12.75">
      <c r="A176" s="1" t="s">
        <v>135</v>
      </c>
      <c r="B176" s="16">
        <v>10130725</v>
      </c>
      <c r="C176" s="16"/>
      <c r="D176" s="7">
        <v>556414.34</v>
      </c>
      <c r="E176" s="40">
        <v>1197</v>
      </c>
      <c r="F176" s="42">
        <f aca="true" t="shared" si="8" ref="F176:F239">B176/E176</f>
        <v>8463.429406850459</v>
      </c>
      <c r="G176" s="44">
        <f t="shared" si="7"/>
        <v>0.639694688970604</v>
      </c>
    </row>
    <row r="177" spans="1:7" ht="12.75">
      <c r="A177" s="3" t="s">
        <v>13</v>
      </c>
      <c r="B177" s="24">
        <v>84631382</v>
      </c>
      <c r="C177" s="17"/>
      <c r="D177" s="27">
        <v>4679487.64</v>
      </c>
      <c r="E177" s="41">
        <v>9486</v>
      </c>
      <c r="F177" s="42">
        <f t="shared" si="8"/>
        <v>8921.71431583386</v>
      </c>
      <c r="G177" s="44">
        <f t="shared" si="7"/>
        <v>0.6743334161601718</v>
      </c>
    </row>
    <row r="178" spans="1:7" ht="12.75">
      <c r="A178" s="1"/>
      <c r="B178" s="11"/>
      <c r="C178" s="11"/>
      <c r="D178" s="2"/>
      <c r="E178" s="40"/>
      <c r="G178" s="44"/>
    </row>
    <row r="179" spans="1:7" ht="12.75">
      <c r="A179" s="3" t="s">
        <v>136</v>
      </c>
      <c r="B179" s="11"/>
      <c r="C179" s="11"/>
      <c r="D179" s="2"/>
      <c r="E179" s="40"/>
      <c r="G179" s="44"/>
    </row>
    <row r="180" spans="1:7" ht="12.75">
      <c r="A180" s="1" t="s">
        <v>137</v>
      </c>
      <c r="B180" s="16">
        <v>591208</v>
      </c>
      <c r="C180" s="16"/>
      <c r="D180" s="7">
        <v>32516.82</v>
      </c>
      <c r="E180" s="40">
        <v>149</v>
      </c>
      <c r="F180" s="42">
        <f t="shared" si="8"/>
        <v>3967.8389261744965</v>
      </c>
      <c r="G180" s="44">
        <f t="shared" si="7"/>
        <v>0.2999027185965749</v>
      </c>
    </row>
    <row r="181" spans="1:7" ht="12.75">
      <c r="A181" s="1" t="s">
        <v>138</v>
      </c>
      <c r="B181" s="16">
        <v>3323472</v>
      </c>
      <c r="C181" s="16"/>
      <c r="D181" s="7">
        <v>182791.23</v>
      </c>
      <c r="E181" s="40">
        <v>485</v>
      </c>
      <c r="F181" s="42">
        <f t="shared" si="8"/>
        <v>6852.519587628866</v>
      </c>
      <c r="G181" s="44">
        <f t="shared" si="7"/>
        <v>0.5179366632071292</v>
      </c>
    </row>
    <row r="182" spans="1:7" ht="12.75">
      <c r="A182" s="1" t="s">
        <v>139</v>
      </c>
      <c r="B182" s="16">
        <v>3992939</v>
      </c>
      <c r="C182" s="16"/>
      <c r="D182" s="7">
        <v>219612.07</v>
      </c>
      <c r="E182" s="40">
        <v>609</v>
      </c>
      <c r="F182" s="42">
        <f t="shared" si="8"/>
        <v>6556.550082101806</v>
      </c>
      <c r="G182" s="44">
        <f t="shared" si="7"/>
        <v>0.49556628452473966</v>
      </c>
    </row>
    <row r="183" spans="1:7" ht="12.75">
      <c r="A183" s="1" t="s">
        <v>140</v>
      </c>
      <c r="B183" s="16">
        <v>266852</v>
      </c>
      <c r="C183" s="16"/>
      <c r="D183" s="7">
        <v>14676.97</v>
      </c>
      <c r="E183" s="40">
        <v>129</v>
      </c>
      <c r="F183" s="42">
        <f t="shared" si="8"/>
        <v>2068.6201550387595</v>
      </c>
      <c r="G183" s="44">
        <f t="shared" si="7"/>
        <v>0.15635332476510644</v>
      </c>
    </row>
    <row r="184" spans="1:7" ht="12.75">
      <c r="A184" s="1" t="s">
        <v>141</v>
      </c>
      <c r="B184" s="16">
        <v>63888177</v>
      </c>
      <c r="C184" s="16"/>
      <c r="D184" s="7">
        <v>3514110.36</v>
      </c>
      <c r="E184" s="40">
        <v>3265</v>
      </c>
      <c r="F184" s="42">
        <f t="shared" si="8"/>
        <v>19567.588667687596</v>
      </c>
      <c r="G184" s="44">
        <f t="shared" si="7"/>
        <v>1.478984693432831</v>
      </c>
    </row>
    <row r="185" spans="1:7" ht="12.75">
      <c r="A185" s="1" t="s">
        <v>142</v>
      </c>
      <c r="B185" s="16">
        <v>2799819</v>
      </c>
      <c r="C185" s="16"/>
      <c r="D185" s="7">
        <v>154493.63</v>
      </c>
      <c r="E185" s="40">
        <v>616</v>
      </c>
      <c r="F185" s="42">
        <f t="shared" si="8"/>
        <v>4545.160714285715</v>
      </c>
      <c r="G185" s="44">
        <f t="shared" si="7"/>
        <v>0.3435386566931144</v>
      </c>
    </row>
    <row r="186" spans="1:7" ht="12.75">
      <c r="A186" s="1" t="s">
        <v>143</v>
      </c>
      <c r="B186" s="16">
        <v>39520</v>
      </c>
      <c r="C186" s="16"/>
      <c r="D186" s="7">
        <v>2173.71</v>
      </c>
      <c r="E186" s="40">
        <v>101</v>
      </c>
      <c r="F186" s="42">
        <f t="shared" si="8"/>
        <v>391.28712871287127</v>
      </c>
      <c r="G186" s="44">
        <f t="shared" si="7"/>
        <v>0.029574807807527748</v>
      </c>
    </row>
    <row r="187" spans="1:7" ht="12.75">
      <c r="A187" s="1" t="s">
        <v>144</v>
      </c>
      <c r="B187" s="16">
        <v>461934</v>
      </c>
      <c r="C187" s="16"/>
      <c r="D187" s="7">
        <v>25406.57</v>
      </c>
      <c r="E187" s="40">
        <v>171</v>
      </c>
      <c r="F187" s="42">
        <f t="shared" si="8"/>
        <v>2701.3684210526317</v>
      </c>
      <c r="G187" s="44">
        <f t="shared" si="7"/>
        <v>0.20417858397939231</v>
      </c>
    </row>
    <row r="188" spans="1:7" ht="12.75">
      <c r="A188" s="1" t="s">
        <v>145</v>
      </c>
      <c r="B188" s="16">
        <v>1666584</v>
      </c>
      <c r="C188" s="16"/>
      <c r="D188" s="7">
        <v>91662.38</v>
      </c>
      <c r="E188" s="40">
        <v>378</v>
      </c>
      <c r="F188" s="42">
        <f t="shared" si="8"/>
        <v>4408.952380952381</v>
      </c>
      <c r="G188" s="44">
        <f t="shared" si="7"/>
        <v>0.3332435690592121</v>
      </c>
    </row>
    <row r="189" spans="1:7" ht="12.75">
      <c r="A189" s="1" t="s">
        <v>146</v>
      </c>
      <c r="B189" s="16">
        <v>699099</v>
      </c>
      <c r="C189" s="16"/>
      <c r="D189" s="7">
        <v>38786.92</v>
      </c>
      <c r="E189" s="40">
        <v>136</v>
      </c>
      <c r="F189" s="42">
        <f t="shared" si="8"/>
        <v>5140.433823529412</v>
      </c>
      <c r="G189" s="44">
        <f t="shared" si="7"/>
        <v>0.3885314165029842</v>
      </c>
    </row>
    <row r="190" spans="1:7" ht="12.75">
      <c r="A190" s="1" t="s">
        <v>147</v>
      </c>
      <c r="B190" s="16">
        <v>5657624</v>
      </c>
      <c r="C190" s="16"/>
      <c r="D190" s="7">
        <v>311169.8</v>
      </c>
      <c r="E190" s="40">
        <v>602</v>
      </c>
      <c r="F190" s="42">
        <f t="shared" si="8"/>
        <v>9398.046511627907</v>
      </c>
      <c r="G190" s="44">
        <f t="shared" si="7"/>
        <v>0.7103362184743875</v>
      </c>
    </row>
    <row r="191" spans="1:7" ht="12.75">
      <c r="A191" s="3" t="s">
        <v>13</v>
      </c>
      <c r="B191" s="24">
        <v>84183995</v>
      </c>
      <c r="C191" s="17"/>
      <c r="D191" s="27">
        <v>4631222.72</v>
      </c>
      <c r="E191" s="41">
        <v>10967</v>
      </c>
      <c r="F191" s="42">
        <f t="shared" si="8"/>
        <v>7676.11881097839</v>
      </c>
      <c r="G191" s="44">
        <f t="shared" si="7"/>
        <v>0.580187084837699</v>
      </c>
    </row>
    <row r="192" spans="1:7" ht="12.75">
      <c r="A192" s="1"/>
      <c r="B192" s="11"/>
      <c r="C192" s="11"/>
      <c r="D192" s="2"/>
      <c r="E192" s="40"/>
      <c r="G192" s="44"/>
    </row>
    <row r="193" spans="1:7" ht="12.75">
      <c r="A193" s="3" t="s">
        <v>148</v>
      </c>
      <c r="B193" s="11"/>
      <c r="C193" s="11"/>
      <c r="D193" s="2"/>
      <c r="E193" s="40"/>
      <c r="G193" s="44"/>
    </row>
    <row r="194" spans="1:7" ht="12.75">
      <c r="A194" s="1" t="s">
        <v>149</v>
      </c>
      <c r="B194" s="16">
        <v>3746603</v>
      </c>
      <c r="C194" s="16"/>
      <c r="D194" s="7">
        <v>206423.76</v>
      </c>
      <c r="E194" s="40">
        <v>1907</v>
      </c>
      <c r="F194" s="42">
        <f t="shared" si="8"/>
        <v>1964.6581017304668</v>
      </c>
      <c r="G194" s="44">
        <f t="shared" si="7"/>
        <v>0.14849552030324562</v>
      </c>
    </row>
    <row r="195" spans="1:7" ht="12.75">
      <c r="A195" s="1" t="s">
        <v>150</v>
      </c>
      <c r="B195" s="16">
        <v>2323900</v>
      </c>
      <c r="C195" s="16"/>
      <c r="D195" s="7">
        <v>127814.77</v>
      </c>
      <c r="E195" s="40">
        <v>819</v>
      </c>
      <c r="F195" s="42">
        <f t="shared" si="8"/>
        <v>2837.4847374847377</v>
      </c>
      <c r="G195" s="44">
        <f t="shared" si="7"/>
        <v>0.21446671666392583</v>
      </c>
    </row>
    <row r="196" spans="1:7" ht="12.75">
      <c r="A196" s="1" t="s">
        <v>151</v>
      </c>
      <c r="B196" s="16">
        <v>1856978</v>
      </c>
      <c r="C196" s="16"/>
      <c r="D196" s="7">
        <v>102134.14</v>
      </c>
      <c r="E196" s="40">
        <v>611</v>
      </c>
      <c r="F196" s="42">
        <f t="shared" si="8"/>
        <v>3039.243862520458</v>
      </c>
      <c r="G196" s="44">
        <f t="shared" si="7"/>
        <v>0.2297163553780196</v>
      </c>
    </row>
    <row r="197" spans="1:7" ht="12.75">
      <c r="A197" s="1" t="s">
        <v>152</v>
      </c>
      <c r="B197" s="16">
        <v>917316</v>
      </c>
      <c r="C197" s="16"/>
      <c r="D197" s="7">
        <v>50452.53</v>
      </c>
      <c r="E197" s="40">
        <v>251</v>
      </c>
      <c r="F197" s="42">
        <f t="shared" si="8"/>
        <v>3654.6454183266933</v>
      </c>
      <c r="G197" s="44">
        <f t="shared" si="7"/>
        <v>0.2762304914225469</v>
      </c>
    </row>
    <row r="198" spans="1:7" ht="12.75">
      <c r="A198" s="1" t="s">
        <v>153</v>
      </c>
      <c r="B198" s="16">
        <v>4222707</v>
      </c>
      <c r="C198" s="16"/>
      <c r="D198" s="7">
        <v>233453.37</v>
      </c>
      <c r="E198" s="40">
        <v>209</v>
      </c>
      <c r="F198" s="42">
        <f t="shared" si="8"/>
        <v>20204.33971291866</v>
      </c>
      <c r="G198" s="44">
        <f aca="true" t="shared" si="9" ref="G198:G261">F198/13230.42</f>
        <v>1.52711249627137</v>
      </c>
    </row>
    <row r="199" spans="1:7" ht="12.75">
      <c r="A199" s="1" t="s">
        <v>154</v>
      </c>
      <c r="B199" s="16">
        <v>118358662</v>
      </c>
      <c r="C199" s="16"/>
      <c r="D199" s="7">
        <v>6546218.65</v>
      </c>
      <c r="E199" s="40">
        <v>12137</v>
      </c>
      <c r="F199" s="42">
        <f t="shared" si="8"/>
        <v>9751.887781165033</v>
      </c>
      <c r="G199" s="44">
        <f t="shared" si="9"/>
        <v>0.7370807412890167</v>
      </c>
    </row>
    <row r="200" spans="1:7" ht="12.75">
      <c r="A200" s="3" t="s">
        <v>13</v>
      </c>
      <c r="B200" s="24">
        <v>133143890</v>
      </c>
      <c r="C200" s="17"/>
      <c r="D200" s="27">
        <v>7361247.17</v>
      </c>
      <c r="E200" s="41">
        <v>20156</v>
      </c>
      <c r="F200" s="42">
        <f t="shared" si="8"/>
        <v>6605.670271879341</v>
      </c>
      <c r="G200" s="44">
        <f t="shared" si="9"/>
        <v>0.4992789550051579</v>
      </c>
    </row>
    <row r="201" spans="1:7" ht="12.75">
      <c r="A201" s="1"/>
      <c r="B201" s="11"/>
      <c r="C201" s="11"/>
      <c r="D201" s="2"/>
      <c r="E201" s="40"/>
      <c r="G201" s="44"/>
    </row>
    <row r="202" spans="1:7" ht="12.75">
      <c r="A202" s="3" t="s">
        <v>155</v>
      </c>
      <c r="B202" s="11"/>
      <c r="C202" s="11"/>
      <c r="D202" s="2"/>
      <c r="E202" s="40"/>
      <c r="G202" s="44"/>
    </row>
    <row r="203" spans="1:7" ht="12.75">
      <c r="A203" s="1" t="s">
        <v>156</v>
      </c>
      <c r="B203" s="16">
        <v>75907765</v>
      </c>
      <c r="C203" s="16"/>
      <c r="D203" s="7">
        <v>4170151.49</v>
      </c>
      <c r="E203" s="40">
        <v>5208</v>
      </c>
      <c r="F203" s="42">
        <f t="shared" si="8"/>
        <v>14575.223694316437</v>
      </c>
      <c r="G203" s="44">
        <f t="shared" si="9"/>
        <v>1.1016448226372584</v>
      </c>
    </row>
    <row r="204" spans="1:7" ht="12.75">
      <c r="A204" s="1" t="s">
        <v>157</v>
      </c>
      <c r="B204" s="16">
        <v>7469553</v>
      </c>
      <c r="C204" s="16"/>
      <c r="D204" s="7">
        <v>411158.31</v>
      </c>
      <c r="E204" s="40">
        <v>1016</v>
      </c>
      <c r="F204" s="42">
        <f t="shared" si="8"/>
        <v>7351.922244094489</v>
      </c>
      <c r="G204" s="44">
        <f t="shared" si="9"/>
        <v>0.5556832091569647</v>
      </c>
    </row>
    <row r="205" spans="1:7" ht="12.75">
      <c r="A205" s="1" t="s">
        <v>158</v>
      </c>
      <c r="B205" s="16">
        <v>50556</v>
      </c>
      <c r="C205" s="16"/>
      <c r="D205" s="7">
        <v>2780.62</v>
      </c>
      <c r="E205" s="40">
        <v>86</v>
      </c>
      <c r="F205" s="42">
        <f t="shared" si="8"/>
        <v>587.8604651162791</v>
      </c>
      <c r="G205" s="44">
        <f t="shared" si="9"/>
        <v>0.044432487034899805</v>
      </c>
    </row>
    <row r="206" spans="1:7" ht="12.75">
      <c r="A206" s="3" t="s">
        <v>13</v>
      </c>
      <c r="B206" s="24">
        <v>83497790</v>
      </c>
      <c r="C206" s="17"/>
      <c r="D206" s="27">
        <v>4587935.82</v>
      </c>
      <c r="E206" s="41">
        <v>8715</v>
      </c>
      <c r="F206" s="42">
        <f t="shared" si="8"/>
        <v>9580.928284566839</v>
      </c>
      <c r="G206" s="44">
        <f t="shared" si="9"/>
        <v>0.7241590429152542</v>
      </c>
    </row>
    <row r="207" spans="1:7" ht="12.75">
      <c r="A207" s="1"/>
      <c r="B207" s="11"/>
      <c r="C207" s="11"/>
      <c r="D207" s="2"/>
      <c r="E207" s="40"/>
      <c r="G207" s="44"/>
    </row>
    <row r="208" spans="1:7" ht="12.75">
      <c r="A208" s="3" t="s">
        <v>159</v>
      </c>
      <c r="B208" s="11"/>
      <c r="C208" s="11"/>
      <c r="D208" s="2"/>
      <c r="E208" s="40"/>
      <c r="G208" s="44"/>
    </row>
    <row r="209" spans="1:7" ht="12.75">
      <c r="A209" s="1" t="s">
        <v>160</v>
      </c>
      <c r="B209" s="16">
        <v>52054996</v>
      </c>
      <c r="C209" s="16"/>
      <c r="D209" s="7">
        <v>3107971.06</v>
      </c>
      <c r="E209" s="40">
        <v>4284</v>
      </c>
      <c r="F209" s="42">
        <f t="shared" si="8"/>
        <v>12151.02614379085</v>
      </c>
      <c r="G209" s="44">
        <f t="shared" si="9"/>
        <v>0.9184157527720851</v>
      </c>
    </row>
    <row r="210" spans="1:7" ht="12.75">
      <c r="A210" s="1" t="s">
        <v>161</v>
      </c>
      <c r="B210" s="16">
        <v>71617</v>
      </c>
      <c r="C210" s="16"/>
      <c r="D210" s="7">
        <v>3938.95</v>
      </c>
      <c r="E210" s="40">
        <v>101</v>
      </c>
      <c r="F210" s="42">
        <f t="shared" si="8"/>
        <v>709.0792079207921</v>
      </c>
      <c r="G210" s="44">
        <f t="shared" si="9"/>
        <v>0.053594610595944205</v>
      </c>
    </row>
    <row r="211" spans="1:7" ht="12.75">
      <c r="A211" s="1" t="s">
        <v>162</v>
      </c>
      <c r="B211" s="16">
        <v>652955</v>
      </c>
      <c r="C211" s="16"/>
      <c r="D211" s="7">
        <v>25912.7</v>
      </c>
      <c r="E211" s="40">
        <v>235</v>
      </c>
      <c r="F211" s="42">
        <f t="shared" si="8"/>
        <v>2778.531914893617</v>
      </c>
      <c r="G211" s="44">
        <f t="shared" si="9"/>
        <v>0.21001086245891037</v>
      </c>
    </row>
    <row r="212" spans="1:7" ht="12.75">
      <c r="A212" s="1" t="s">
        <v>163</v>
      </c>
      <c r="B212" s="16">
        <v>34934220</v>
      </c>
      <c r="C212" s="16"/>
      <c r="D212" s="7">
        <v>1922827.98</v>
      </c>
      <c r="E212" s="40">
        <v>3746</v>
      </c>
      <c r="F212" s="42">
        <f t="shared" si="8"/>
        <v>9325.739455419114</v>
      </c>
      <c r="G212" s="44">
        <f t="shared" si="9"/>
        <v>0.7048710060163709</v>
      </c>
    </row>
    <row r="213" spans="1:7" ht="12.75">
      <c r="A213" s="1" t="s">
        <v>164</v>
      </c>
      <c r="B213" s="16">
        <v>127408718</v>
      </c>
      <c r="C213" s="16"/>
      <c r="D213" s="7">
        <v>7008380.33</v>
      </c>
      <c r="E213" s="40">
        <v>10251</v>
      </c>
      <c r="F213" s="42">
        <f t="shared" si="8"/>
        <v>12428.906253048483</v>
      </c>
      <c r="G213" s="44">
        <f t="shared" si="9"/>
        <v>0.939418873554164</v>
      </c>
    </row>
    <row r="214" spans="1:7" ht="12.75">
      <c r="A214" s="1" t="s">
        <v>165</v>
      </c>
      <c r="B214" s="16">
        <v>3304924</v>
      </c>
      <c r="C214" s="16"/>
      <c r="D214" s="7">
        <v>181771.07</v>
      </c>
      <c r="E214" s="40">
        <v>663</v>
      </c>
      <c r="F214" s="42">
        <f t="shared" si="8"/>
        <v>4984.802413273002</v>
      </c>
      <c r="G214" s="44">
        <f t="shared" si="9"/>
        <v>0.3767682668632592</v>
      </c>
    </row>
    <row r="215" spans="1:7" ht="12.75">
      <c r="A215" s="1" t="s">
        <v>166</v>
      </c>
      <c r="B215" s="16">
        <v>1548510</v>
      </c>
      <c r="C215" s="16"/>
      <c r="D215" s="7">
        <v>85168.18</v>
      </c>
      <c r="E215" s="40">
        <v>244</v>
      </c>
      <c r="F215" s="42">
        <f t="shared" si="8"/>
        <v>6346.352459016393</v>
      </c>
      <c r="G215" s="44">
        <f t="shared" si="9"/>
        <v>0.4796788355181765</v>
      </c>
    </row>
    <row r="216" spans="1:7" ht="12.75">
      <c r="A216" s="3" t="s">
        <v>13</v>
      </c>
      <c r="B216" s="24">
        <v>221158624</v>
      </c>
      <c r="C216" s="17"/>
      <c r="D216" s="27">
        <v>12411017.94</v>
      </c>
      <c r="E216" s="41">
        <v>24706</v>
      </c>
      <c r="F216" s="42">
        <f t="shared" si="8"/>
        <v>8951.615963733506</v>
      </c>
      <c r="G216" s="44">
        <f t="shared" si="9"/>
        <v>0.676593484086938</v>
      </c>
    </row>
    <row r="217" spans="1:7" ht="12.75">
      <c r="A217" s="1"/>
      <c r="B217" s="11"/>
      <c r="C217" s="11"/>
      <c r="D217" s="2"/>
      <c r="E217" s="40"/>
      <c r="G217" s="44"/>
    </row>
    <row r="218" spans="1:7" ht="12.75">
      <c r="A218" s="3" t="s">
        <v>167</v>
      </c>
      <c r="B218" s="11"/>
      <c r="C218" s="11"/>
      <c r="D218" s="2"/>
      <c r="E218" s="40"/>
      <c r="G218" s="44"/>
    </row>
    <row r="219" spans="1:7" ht="12.75">
      <c r="A219" s="1" t="s">
        <v>168</v>
      </c>
      <c r="B219" s="16">
        <v>8457684</v>
      </c>
      <c r="C219" s="16"/>
      <c r="D219" s="7">
        <v>465172.87</v>
      </c>
      <c r="E219" s="40">
        <v>389</v>
      </c>
      <c r="F219" s="42">
        <f t="shared" si="8"/>
        <v>21742.11825192802</v>
      </c>
      <c r="G219" s="44">
        <f t="shared" si="9"/>
        <v>1.6433430119322001</v>
      </c>
    </row>
    <row r="220" spans="1:7" ht="12.75">
      <c r="A220" s="1" t="s">
        <v>169</v>
      </c>
      <c r="B220" s="16">
        <v>6524350</v>
      </c>
      <c r="C220" s="16"/>
      <c r="D220" s="7">
        <v>358839.55</v>
      </c>
      <c r="E220" s="40">
        <v>914</v>
      </c>
      <c r="F220" s="42">
        <f t="shared" si="8"/>
        <v>7138.238512035011</v>
      </c>
      <c r="G220" s="44">
        <f t="shared" si="9"/>
        <v>0.5395322682148421</v>
      </c>
    </row>
    <row r="221" spans="1:7" ht="12.75">
      <c r="A221" s="3" t="s">
        <v>13</v>
      </c>
      <c r="B221" s="17">
        <v>15191848</v>
      </c>
      <c r="C221" s="17"/>
      <c r="D221" s="14">
        <v>835552.22</v>
      </c>
      <c r="E221" s="41">
        <v>1903</v>
      </c>
      <c r="F221" s="42">
        <f t="shared" si="8"/>
        <v>7983.104571728849</v>
      </c>
      <c r="G221" s="44">
        <f t="shared" si="9"/>
        <v>0.6033901094393714</v>
      </c>
    </row>
    <row r="222" spans="1:7" ht="12.75">
      <c r="A222" s="1"/>
      <c r="B222" s="11"/>
      <c r="C222" s="11"/>
      <c r="D222" s="2"/>
      <c r="E222" s="40"/>
      <c r="G222" s="44"/>
    </row>
    <row r="223" spans="1:7" ht="12.75">
      <c r="A223" s="3" t="s">
        <v>170</v>
      </c>
      <c r="B223" s="11"/>
      <c r="C223" s="11"/>
      <c r="D223" s="2"/>
      <c r="E223" s="40"/>
      <c r="G223" s="44"/>
    </row>
    <row r="224" spans="1:7" ht="12.75">
      <c r="A224" s="1" t="s">
        <v>171</v>
      </c>
      <c r="B224" s="16">
        <v>553108</v>
      </c>
      <c r="C224" s="16"/>
      <c r="D224" s="7">
        <v>30421.06</v>
      </c>
      <c r="E224" s="40">
        <v>400</v>
      </c>
      <c r="F224" s="42">
        <f t="shared" si="8"/>
        <v>1382.77</v>
      </c>
      <c r="G224" s="44">
        <f t="shared" si="9"/>
        <v>0.10451444474173911</v>
      </c>
    </row>
    <row r="225" spans="1:7" ht="12.75">
      <c r="A225" s="1" t="s">
        <v>172</v>
      </c>
      <c r="B225" s="16">
        <v>163307</v>
      </c>
      <c r="C225" s="16"/>
      <c r="D225" s="7">
        <v>8981.91</v>
      </c>
      <c r="E225" s="40">
        <v>157</v>
      </c>
      <c r="F225" s="42">
        <f t="shared" si="8"/>
        <v>1040.1719745222929</v>
      </c>
      <c r="G225" s="44">
        <f t="shared" si="9"/>
        <v>0.07861972443220192</v>
      </c>
    </row>
    <row r="226" spans="1:7" ht="12.75">
      <c r="A226" s="1" t="s">
        <v>170</v>
      </c>
      <c r="B226" s="16">
        <v>131929</v>
      </c>
      <c r="C226" s="16"/>
      <c r="D226" s="7">
        <v>7256.16</v>
      </c>
      <c r="E226" s="40">
        <v>106</v>
      </c>
      <c r="F226" s="42">
        <f t="shared" si="8"/>
        <v>1244.6132075471698</v>
      </c>
      <c r="G226" s="44">
        <f t="shared" si="9"/>
        <v>0.09407208596153183</v>
      </c>
    </row>
    <row r="227" spans="1:7" ht="12.75">
      <c r="A227" s="1" t="s">
        <v>173</v>
      </c>
      <c r="B227" s="16">
        <v>692835</v>
      </c>
      <c r="C227" s="16"/>
      <c r="D227" s="7">
        <v>38106.03</v>
      </c>
      <c r="E227" s="40">
        <v>285</v>
      </c>
      <c r="F227" s="42">
        <f t="shared" si="8"/>
        <v>2431</v>
      </c>
      <c r="G227" s="44">
        <f t="shared" si="9"/>
        <v>0.183743222059466</v>
      </c>
    </row>
    <row r="228" spans="1:7" ht="12.75">
      <c r="A228" s="1" t="s">
        <v>174</v>
      </c>
      <c r="B228" s="16">
        <v>3743153</v>
      </c>
      <c r="C228" s="16"/>
      <c r="D228" s="7">
        <v>205873.87</v>
      </c>
      <c r="E228" s="40">
        <v>1046</v>
      </c>
      <c r="F228" s="42">
        <f t="shared" si="8"/>
        <v>3578.540152963671</v>
      </c>
      <c r="G228" s="44">
        <f t="shared" si="9"/>
        <v>0.27047819743920987</v>
      </c>
    </row>
    <row r="229" spans="1:7" ht="12.75">
      <c r="A229" s="1" t="s">
        <v>175</v>
      </c>
      <c r="B229" s="16">
        <v>6363618</v>
      </c>
      <c r="C229" s="16"/>
      <c r="D229" s="7">
        <v>349999.61</v>
      </c>
      <c r="E229" s="40">
        <v>1340</v>
      </c>
      <c r="F229" s="42">
        <f t="shared" si="8"/>
        <v>4748.968656716418</v>
      </c>
      <c r="G229" s="44">
        <f t="shared" si="9"/>
        <v>0.358943151972229</v>
      </c>
    </row>
    <row r="230" spans="1:7" ht="12.75">
      <c r="A230" s="1" t="s">
        <v>176</v>
      </c>
      <c r="B230" s="16">
        <v>190787</v>
      </c>
      <c r="C230" s="16"/>
      <c r="D230" s="7">
        <v>10498.31</v>
      </c>
      <c r="E230" s="40">
        <v>87</v>
      </c>
      <c r="F230" s="42">
        <f t="shared" si="8"/>
        <v>2192.9540229885056</v>
      </c>
      <c r="G230" s="44">
        <f t="shared" si="9"/>
        <v>0.16575090004614407</v>
      </c>
    </row>
    <row r="231" spans="1:7" ht="12.75">
      <c r="A231" s="3" t="s">
        <v>13</v>
      </c>
      <c r="B231" s="24">
        <v>12424696</v>
      </c>
      <c r="C231" s="17"/>
      <c r="D231" s="27">
        <v>683359.78</v>
      </c>
      <c r="E231" s="41">
        <v>6172</v>
      </c>
      <c r="F231" s="42">
        <f t="shared" si="8"/>
        <v>2013.0745301360985</v>
      </c>
      <c r="G231" s="44">
        <f t="shared" si="9"/>
        <v>0.15215499811314367</v>
      </c>
    </row>
    <row r="232" spans="1:7" ht="12.75">
      <c r="A232" s="1"/>
      <c r="B232" s="11"/>
      <c r="C232" s="11"/>
      <c r="D232" s="2"/>
      <c r="E232" s="40"/>
      <c r="G232" s="44"/>
    </row>
    <row r="233" spans="1:7" ht="12.75">
      <c r="A233" s="3" t="s">
        <v>177</v>
      </c>
      <c r="B233" s="11"/>
      <c r="C233" s="11"/>
      <c r="D233" s="2"/>
      <c r="E233" s="40"/>
      <c r="G233" s="44"/>
    </row>
    <row r="234" spans="1:7" ht="12.75">
      <c r="A234" s="1" t="s">
        <v>178</v>
      </c>
      <c r="B234" s="16">
        <v>175947</v>
      </c>
      <c r="C234" s="16"/>
      <c r="D234" s="7">
        <v>9677.007</v>
      </c>
      <c r="E234" s="40" t="s">
        <v>559</v>
      </c>
      <c r="G234" s="44"/>
    </row>
    <row r="235" spans="1:7" ht="12.75">
      <c r="A235" s="1" t="s">
        <v>177</v>
      </c>
      <c r="B235" s="16">
        <v>4040756</v>
      </c>
      <c r="C235" s="16"/>
      <c r="D235" s="7">
        <v>222242.15</v>
      </c>
      <c r="E235" s="40">
        <v>681</v>
      </c>
      <c r="F235" s="42">
        <f t="shared" si="8"/>
        <v>5933.562408223202</v>
      </c>
      <c r="G235" s="44">
        <f t="shared" si="9"/>
        <v>0.4484787639563371</v>
      </c>
    </row>
    <row r="236" spans="1:7" ht="12.75">
      <c r="A236" s="1" t="s">
        <v>179</v>
      </c>
      <c r="B236" s="16">
        <v>345150810</v>
      </c>
      <c r="C236" s="16"/>
      <c r="D236" s="7">
        <v>18988968.39</v>
      </c>
      <c r="E236" s="40">
        <v>25417</v>
      </c>
      <c r="F236" s="42">
        <f t="shared" si="8"/>
        <v>13579.525907856947</v>
      </c>
      <c r="G236" s="44">
        <f t="shared" si="9"/>
        <v>1.0263866081240767</v>
      </c>
    </row>
    <row r="237" spans="1:7" ht="12.75">
      <c r="A237" s="1" t="s">
        <v>180</v>
      </c>
      <c r="B237" s="16">
        <v>5957080</v>
      </c>
      <c r="C237" s="16"/>
      <c r="D237" s="7">
        <v>327639.9</v>
      </c>
      <c r="E237" s="40">
        <v>796</v>
      </c>
      <c r="F237" s="42">
        <f t="shared" si="8"/>
        <v>7483.768844221106</v>
      </c>
      <c r="G237" s="44">
        <f t="shared" si="9"/>
        <v>0.5656486222070883</v>
      </c>
    </row>
    <row r="238" spans="1:7" ht="12.75">
      <c r="A238" s="1" t="s">
        <v>181</v>
      </c>
      <c r="B238" s="16">
        <v>1047565</v>
      </c>
      <c r="C238" s="16"/>
      <c r="D238" s="7">
        <v>57616.16</v>
      </c>
      <c r="E238" s="40">
        <v>433</v>
      </c>
      <c r="F238" s="42">
        <f t="shared" si="8"/>
        <v>2419.3187066974597</v>
      </c>
      <c r="G238" s="44">
        <f t="shared" si="9"/>
        <v>0.18286031030741728</v>
      </c>
    </row>
    <row r="239" spans="1:7" ht="12.75">
      <c r="A239" s="1" t="s">
        <v>182</v>
      </c>
      <c r="B239" s="16">
        <v>7318116</v>
      </c>
      <c r="C239" s="16"/>
      <c r="D239" s="7">
        <v>402497.35</v>
      </c>
      <c r="E239" s="40">
        <v>1220</v>
      </c>
      <c r="F239" s="42">
        <f t="shared" si="8"/>
        <v>5998.455737704918</v>
      </c>
      <c r="G239" s="44">
        <f t="shared" si="9"/>
        <v>0.45338362181283115</v>
      </c>
    </row>
    <row r="240" spans="1:7" ht="12.75">
      <c r="A240" s="1" t="s">
        <v>183</v>
      </c>
      <c r="B240" s="16">
        <v>6023994</v>
      </c>
      <c r="C240" s="16"/>
      <c r="D240" s="7">
        <v>331320.46</v>
      </c>
      <c r="E240" s="40">
        <v>966</v>
      </c>
      <c r="F240" s="42">
        <f aca="true" t="shared" si="10" ref="F240:F303">B240/E240</f>
        <v>6236.018633540372</v>
      </c>
      <c r="G240" s="44">
        <f t="shared" si="9"/>
        <v>0.47133943091303016</v>
      </c>
    </row>
    <row r="241" spans="1:7" ht="12.75">
      <c r="A241" s="1" t="s">
        <v>184</v>
      </c>
      <c r="B241" s="16">
        <v>3237564</v>
      </c>
      <c r="C241" s="16"/>
      <c r="D241" s="7">
        <v>178066.24</v>
      </c>
      <c r="E241" s="40">
        <v>303</v>
      </c>
      <c r="F241" s="42">
        <f t="shared" si="10"/>
        <v>10685.029702970298</v>
      </c>
      <c r="G241" s="44">
        <f t="shared" si="9"/>
        <v>0.8076107714623041</v>
      </c>
    </row>
    <row r="242" spans="1:7" ht="12.75">
      <c r="A242" s="1" t="s">
        <v>185</v>
      </c>
      <c r="B242" s="16">
        <v>836201</v>
      </c>
      <c r="C242" s="16"/>
      <c r="D242" s="7">
        <v>45991.45</v>
      </c>
      <c r="E242" s="40">
        <v>263</v>
      </c>
      <c r="F242" s="42">
        <f t="shared" si="10"/>
        <v>3179.471482889734</v>
      </c>
      <c r="G242" s="44">
        <f t="shared" si="9"/>
        <v>0.24031523435308433</v>
      </c>
    </row>
    <row r="243" spans="1:7" ht="12.75">
      <c r="A243" s="3" t="s">
        <v>13</v>
      </c>
      <c r="B243" s="24">
        <v>374585385</v>
      </c>
      <c r="C243" s="17"/>
      <c r="D243" s="27">
        <v>20607873.77</v>
      </c>
      <c r="E243" s="41">
        <v>35921</v>
      </c>
      <c r="F243" s="42">
        <f t="shared" si="10"/>
        <v>10428.033323125748</v>
      </c>
      <c r="G243" s="44">
        <f t="shared" si="9"/>
        <v>0.7881861137534371</v>
      </c>
    </row>
    <row r="244" spans="1:7" ht="12.75">
      <c r="A244" s="1"/>
      <c r="B244" s="11"/>
      <c r="C244" s="11"/>
      <c r="D244" s="2"/>
      <c r="E244" s="40"/>
      <c r="G244" s="44"/>
    </row>
    <row r="245" spans="1:7" ht="12.75">
      <c r="A245" s="3" t="s">
        <v>186</v>
      </c>
      <c r="B245" s="11"/>
      <c r="C245" s="11"/>
      <c r="D245" s="2"/>
      <c r="E245" s="40"/>
      <c r="G245" s="44"/>
    </row>
    <row r="246" spans="1:7" ht="12.75">
      <c r="A246" s="1" t="s">
        <v>187</v>
      </c>
      <c r="B246" s="16">
        <v>12561605</v>
      </c>
      <c r="C246" s="16"/>
      <c r="D246" s="7">
        <v>694564.73</v>
      </c>
      <c r="E246" s="40">
        <v>824</v>
      </c>
      <c r="F246" s="42">
        <f t="shared" si="10"/>
        <v>15244.666262135923</v>
      </c>
      <c r="G246" s="44">
        <f t="shared" si="9"/>
        <v>1.1522435615903293</v>
      </c>
    </row>
    <row r="247" spans="1:7" ht="12.75">
      <c r="A247" s="1" t="s">
        <v>188</v>
      </c>
      <c r="B247" s="16">
        <v>7690232551</v>
      </c>
      <c r="C247" s="16"/>
      <c r="D247" s="7">
        <v>422823157.17</v>
      </c>
      <c r="E247" s="40">
        <v>419545</v>
      </c>
      <c r="F247" s="42">
        <f t="shared" si="10"/>
        <v>18329.9349318905</v>
      </c>
      <c r="G247" s="44">
        <f t="shared" si="9"/>
        <v>1.3854386279415545</v>
      </c>
    </row>
    <row r="248" spans="1:7" ht="12.75">
      <c r="A248" s="1" t="s">
        <v>189</v>
      </c>
      <c r="B248" s="16">
        <v>45107439</v>
      </c>
      <c r="C248" s="16"/>
      <c r="D248" s="7">
        <v>2488716.28</v>
      </c>
      <c r="E248" s="40">
        <v>6163</v>
      </c>
      <c r="F248" s="42">
        <f t="shared" si="10"/>
        <v>7319.071718319001</v>
      </c>
      <c r="G248" s="44">
        <f t="shared" si="9"/>
        <v>0.5532002550424704</v>
      </c>
    </row>
    <row r="249" spans="1:7" ht="12.75">
      <c r="A249" s="1" t="s">
        <v>190</v>
      </c>
      <c r="B249" s="16">
        <v>29144727</v>
      </c>
      <c r="C249" s="16"/>
      <c r="D249" s="7">
        <v>1591370.87</v>
      </c>
      <c r="E249" s="40">
        <v>1862</v>
      </c>
      <c r="F249" s="42">
        <f t="shared" si="10"/>
        <v>15652.377551020409</v>
      </c>
      <c r="G249" s="44">
        <f t="shared" si="9"/>
        <v>1.1830597631080804</v>
      </c>
    </row>
    <row r="250" spans="1:7" ht="12.75">
      <c r="A250" s="1" t="s">
        <v>191</v>
      </c>
      <c r="B250" s="16">
        <v>9218134</v>
      </c>
      <c r="C250" s="16"/>
      <c r="D250" s="7">
        <v>510450.33</v>
      </c>
      <c r="E250" s="40">
        <v>771</v>
      </c>
      <c r="F250" s="42">
        <f t="shared" si="10"/>
        <v>11956.075226977951</v>
      </c>
      <c r="G250" s="44">
        <f t="shared" si="9"/>
        <v>0.9036807015180132</v>
      </c>
    </row>
    <row r="251" spans="1:7" ht="12.75">
      <c r="A251" s="3" t="s">
        <v>13</v>
      </c>
      <c r="B251" s="24">
        <v>7821472067</v>
      </c>
      <c r="C251" s="17"/>
      <c r="D251" s="27">
        <v>430056636.51</v>
      </c>
      <c r="E251" s="41">
        <v>492610</v>
      </c>
      <c r="F251" s="42">
        <f t="shared" si="10"/>
        <v>15877.61528795599</v>
      </c>
      <c r="G251" s="44">
        <f t="shared" si="9"/>
        <v>1.200083994911423</v>
      </c>
    </row>
    <row r="252" spans="1:7" ht="12.75">
      <c r="A252" s="1"/>
      <c r="E252" s="40"/>
      <c r="G252" s="44"/>
    </row>
    <row r="253" spans="1:7" ht="12.75">
      <c r="A253" s="3" t="s">
        <v>192</v>
      </c>
      <c r="E253" s="40"/>
      <c r="G253" s="44"/>
    </row>
    <row r="254" spans="1:7" ht="12.75">
      <c r="A254" s="1" t="s">
        <v>193</v>
      </c>
      <c r="B254" s="16">
        <v>8285891</v>
      </c>
      <c r="C254" s="16"/>
      <c r="D254" s="7">
        <v>457348.55</v>
      </c>
      <c r="E254" s="40">
        <v>904</v>
      </c>
      <c r="F254" s="42">
        <f t="shared" si="10"/>
        <v>9165.808628318584</v>
      </c>
      <c r="G254" s="44">
        <f t="shared" si="9"/>
        <v>0.6927828918748297</v>
      </c>
    </row>
    <row r="255" spans="1:7" ht="12.75">
      <c r="A255" s="1" t="s">
        <v>194</v>
      </c>
      <c r="B255" s="16">
        <v>139916</v>
      </c>
      <c r="C255" s="16"/>
      <c r="D255" s="7">
        <v>7695.41</v>
      </c>
      <c r="E255" s="40">
        <v>197</v>
      </c>
      <c r="F255" s="42">
        <f t="shared" si="10"/>
        <v>710.2335025380711</v>
      </c>
      <c r="G255" s="44">
        <f t="shared" si="9"/>
        <v>0.053681856096637226</v>
      </c>
    </row>
    <row r="256" spans="1:7" ht="12.75">
      <c r="A256" s="1" t="s">
        <v>546</v>
      </c>
      <c r="B256" s="28">
        <v>353621</v>
      </c>
      <c r="C256" s="16"/>
      <c r="D256" s="7">
        <v>19449.22</v>
      </c>
      <c r="E256" s="40" t="s">
        <v>559</v>
      </c>
      <c r="G256" s="44"/>
    </row>
    <row r="257" spans="1:7" ht="12.75">
      <c r="A257" s="3" t="s">
        <v>13</v>
      </c>
      <c r="B257" s="30">
        <v>8889667</v>
      </c>
      <c r="C257" s="17"/>
      <c r="D257" s="27">
        <v>490556.35</v>
      </c>
      <c r="E257" s="41">
        <v>2058</v>
      </c>
      <c r="F257" s="42">
        <f t="shared" si="10"/>
        <v>4319.566083576287</v>
      </c>
      <c r="G257" s="44">
        <f t="shared" si="9"/>
        <v>0.3264874496483322</v>
      </c>
    </row>
    <row r="258" spans="1:7" ht="12.75">
      <c r="A258" s="1"/>
      <c r="C258" s="11"/>
      <c r="D258" s="2"/>
      <c r="E258" s="40"/>
      <c r="G258" s="44"/>
    </row>
    <row r="259" spans="1:7" ht="12.75">
      <c r="A259" s="3" t="s">
        <v>195</v>
      </c>
      <c r="B259" s="11"/>
      <c r="C259" s="11"/>
      <c r="D259" s="2"/>
      <c r="E259" s="40"/>
      <c r="G259" s="44"/>
    </row>
    <row r="260" spans="1:7" ht="12.75">
      <c r="A260" s="1" t="s">
        <v>196</v>
      </c>
      <c r="B260" s="16">
        <v>3616781</v>
      </c>
      <c r="C260" s="16"/>
      <c r="D260" s="7">
        <v>199212.43</v>
      </c>
      <c r="E260" s="40">
        <v>667</v>
      </c>
      <c r="F260" s="42">
        <f t="shared" si="10"/>
        <v>5422.460269865068</v>
      </c>
      <c r="G260" s="44">
        <f t="shared" si="9"/>
        <v>0.4098479314991563</v>
      </c>
    </row>
    <row r="261" spans="1:7" ht="12.75">
      <c r="A261" s="1" t="s">
        <v>197</v>
      </c>
      <c r="B261" s="16">
        <v>3194716</v>
      </c>
      <c r="C261" s="16"/>
      <c r="D261" s="7">
        <v>175709.7</v>
      </c>
      <c r="E261" s="40">
        <v>648</v>
      </c>
      <c r="F261" s="42">
        <f t="shared" si="10"/>
        <v>4930.117283950617</v>
      </c>
      <c r="G261" s="44">
        <f t="shared" si="9"/>
        <v>0.37263497938467693</v>
      </c>
    </row>
    <row r="262" spans="1:7" ht="12.75">
      <c r="A262" s="1" t="s">
        <v>198</v>
      </c>
      <c r="B262" s="16">
        <v>24225992</v>
      </c>
      <c r="C262" s="16"/>
      <c r="D262" s="7">
        <v>1332745.5</v>
      </c>
      <c r="E262" s="40">
        <v>2116</v>
      </c>
      <c r="F262" s="42">
        <f t="shared" si="10"/>
        <v>11448.95652173913</v>
      </c>
      <c r="G262" s="44">
        <f aca="true" t="shared" si="11" ref="G262:G324">F262/13230.42</f>
        <v>0.8653509504414169</v>
      </c>
    </row>
    <row r="263" spans="1:7" ht="12.75">
      <c r="A263" s="1" t="s">
        <v>199</v>
      </c>
      <c r="B263" s="16">
        <v>436870</v>
      </c>
      <c r="C263" s="16"/>
      <c r="D263" s="7">
        <v>24028.06</v>
      </c>
      <c r="E263" s="40">
        <v>142</v>
      </c>
      <c r="F263" s="42">
        <f t="shared" si="10"/>
        <v>3076.549295774648</v>
      </c>
      <c r="G263" s="44">
        <f t="shared" si="11"/>
        <v>0.23253602650366714</v>
      </c>
    </row>
    <row r="264" spans="1:7" ht="12.75">
      <c r="A264" s="1" t="s">
        <v>200</v>
      </c>
      <c r="B264" s="16">
        <v>1808970</v>
      </c>
      <c r="C264" s="16"/>
      <c r="D264" s="7">
        <v>99493.76</v>
      </c>
      <c r="E264" s="40">
        <v>293</v>
      </c>
      <c r="F264" s="42">
        <f t="shared" si="10"/>
        <v>6173.959044368601</v>
      </c>
      <c r="G264" s="44">
        <f t="shared" si="11"/>
        <v>0.46664875675667145</v>
      </c>
    </row>
    <row r="265" spans="1:7" ht="12.75">
      <c r="A265" s="1" t="s">
        <v>201</v>
      </c>
      <c r="B265" s="16">
        <v>148412</v>
      </c>
      <c r="C265" s="16"/>
      <c r="D265" s="7">
        <v>8162.71</v>
      </c>
      <c r="E265" s="40">
        <v>132</v>
      </c>
      <c r="F265" s="42">
        <f t="shared" si="10"/>
        <v>1124.3333333333333</v>
      </c>
      <c r="G265" s="44">
        <f t="shared" si="11"/>
        <v>0.08498092527170968</v>
      </c>
    </row>
    <row r="266" spans="1:7" ht="12.75">
      <c r="A266" s="1" t="s">
        <v>202</v>
      </c>
      <c r="B266" s="16">
        <v>5432670</v>
      </c>
      <c r="C266" s="16"/>
      <c r="D266" s="7">
        <v>298615.43</v>
      </c>
      <c r="E266" s="40">
        <v>351</v>
      </c>
      <c r="F266" s="42">
        <f t="shared" si="10"/>
        <v>15477.692307692309</v>
      </c>
      <c r="G266" s="44">
        <f t="shared" si="11"/>
        <v>1.1698564601647043</v>
      </c>
    </row>
    <row r="267" spans="1:7" ht="12.75">
      <c r="A267" s="3" t="s">
        <v>13</v>
      </c>
      <c r="B267" s="24">
        <v>39268911</v>
      </c>
      <c r="C267" s="17"/>
      <c r="D267" s="27">
        <v>2160215.11</v>
      </c>
      <c r="E267" s="41">
        <v>6121</v>
      </c>
      <c r="F267" s="42">
        <f t="shared" si="10"/>
        <v>6415.440450906714</v>
      </c>
      <c r="G267" s="44">
        <f t="shared" si="11"/>
        <v>0.48490074018109136</v>
      </c>
    </row>
    <row r="268" spans="1:7" ht="12.75">
      <c r="A268" s="1"/>
      <c r="B268" s="11"/>
      <c r="C268" s="11"/>
      <c r="D268" s="2"/>
      <c r="E268" s="40"/>
      <c r="G268" s="44"/>
    </row>
    <row r="269" spans="1:7" ht="12.75">
      <c r="A269" s="3" t="s">
        <v>203</v>
      </c>
      <c r="B269" s="11"/>
      <c r="C269" s="11"/>
      <c r="D269" s="2"/>
      <c r="E269" s="40"/>
      <c r="G269" s="44"/>
    </row>
    <row r="270" spans="1:7" ht="12.75">
      <c r="A270" s="1" t="s">
        <v>204</v>
      </c>
      <c r="B270" s="16">
        <v>989575</v>
      </c>
      <c r="C270" s="16"/>
      <c r="D270" s="7">
        <v>60726.73</v>
      </c>
      <c r="E270" s="40">
        <v>363</v>
      </c>
      <c r="F270" s="42">
        <f t="shared" si="10"/>
        <v>2726.1019283746555</v>
      </c>
      <c r="G270" s="44">
        <f t="shared" si="11"/>
        <v>0.20604802631924424</v>
      </c>
    </row>
    <row r="271" spans="1:7" ht="12.75">
      <c r="A271" s="1" t="s">
        <v>203</v>
      </c>
      <c r="B271" s="16">
        <v>8585707</v>
      </c>
      <c r="C271" s="16"/>
      <c r="D271" s="7">
        <v>472214.6</v>
      </c>
      <c r="E271" s="40">
        <v>959</v>
      </c>
      <c r="F271" s="42">
        <f t="shared" si="10"/>
        <v>8952.770594369134</v>
      </c>
      <c r="G271" s="44">
        <f t="shared" si="11"/>
        <v>0.6766807549850371</v>
      </c>
    </row>
    <row r="272" spans="1:7" ht="12.75">
      <c r="A272" s="1" t="s">
        <v>205</v>
      </c>
      <c r="B272" s="16">
        <v>1038108</v>
      </c>
      <c r="C272" s="16"/>
      <c r="D272" s="7">
        <v>57096.19</v>
      </c>
      <c r="E272" s="40">
        <v>344</v>
      </c>
      <c r="F272" s="42">
        <f t="shared" si="10"/>
        <v>3017.7558139534885</v>
      </c>
      <c r="G272" s="44">
        <f t="shared" si="11"/>
        <v>0.2280922158142741</v>
      </c>
    </row>
    <row r="273" spans="1:7" ht="12.75">
      <c r="A273" s="1" t="s">
        <v>206</v>
      </c>
      <c r="B273" s="16">
        <v>386870</v>
      </c>
      <c r="C273" s="16"/>
      <c r="D273" s="7">
        <v>21277.89</v>
      </c>
      <c r="E273" s="40">
        <v>166</v>
      </c>
      <c r="F273" s="42">
        <f t="shared" si="10"/>
        <v>2330.5421686746986</v>
      </c>
      <c r="G273" s="44">
        <f t="shared" si="11"/>
        <v>0.17615027857578963</v>
      </c>
    </row>
    <row r="274" spans="1:7" ht="12.75">
      <c r="A274" s="3" t="s">
        <v>13</v>
      </c>
      <c r="B274" s="24">
        <v>11410370</v>
      </c>
      <c r="C274" s="17"/>
      <c r="D274" s="27">
        <v>634371.71</v>
      </c>
      <c r="E274" s="41">
        <v>3300</v>
      </c>
      <c r="F274" s="42">
        <f t="shared" si="10"/>
        <v>3457.6878787878786</v>
      </c>
      <c r="G274" s="44">
        <f t="shared" si="11"/>
        <v>0.261343772819599</v>
      </c>
    </row>
    <row r="275" spans="1:7" ht="12.75">
      <c r="A275" s="1"/>
      <c r="B275" s="11"/>
      <c r="C275" s="11"/>
      <c r="D275" s="2"/>
      <c r="E275" s="40"/>
      <c r="G275" s="44"/>
    </row>
    <row r="276" spans="1:7" ht="12.75">
      <c r="A276" s="3" t="s">
        <v>207</v>
      </c>
      <c r="B276" s="11"/>
      <c r="C276" s="11"/>
      <c r="D276" s="2"/>
      <c r="E276" s="40"/>
      <c r="G276" s="44"/>
    </row>
    <row r="277" spans="1:7" ht="12.75">
      <c r="A277" s="1" t="s">
        <v>208</v>
      </c>
      <c r="B277" s="16">
        <v>6651790</v>
      </c>
      <c r="C277" s="16"/>
      <c r="D277" s="7">
        <v>365848.83</v>
      </c>
      <c r="E277" s="40">
        <v>720</v>
      </c>
      <c r="F277" s="42">
        <f t="shared" si="10"/>
        <v>9238.597222222223</v>
      </c>
      <c r="G277" s="44">
        <f t="shared" si="11"/>
        <v>0.6982845005844276</v>
      </c>
    </row>
    <row r="278" spans="1:7" ht="12.75">
      <c r="A278" s="1" t="s">
        <v>209</v>
      </c>
      <c r="B278" s="16">
        <v>2659505</v>
      </c>
      <c r="C278" s="16"/>
      <c r="D278" s="7">
        <v>146273.17</v>
      </c>
      <c r="E278" s="40">
        <v>400</v>
      </c>
      <c r="F278" s="42">
        <f t="shared" si="10"/>
        <v>6648.7625</v>
      </c>
      <c r="G278" s="44">
        <f t="shared" si="11"/>
        <v>0.5025360117063555</v>
      </c>
    </row>
    <row r="279" spans="1:7" ht="12.75">
      <c r="A279" s="1" t="s">
        <v>210</v>
      </c>
      <c r="B279" s="16">
        <v>1361427</v>
      </c>
      <c r="C279" s="16"/>
      <c r="D279" s="7">
        <v>74878.71</v>
      </c>
      <c r="E279" s="40">
        <v>285</v>
      </c>
      <c r="F279" s="42">
        <f t="shared" si="10"/>
        <v>4776.936842105263</v>
      </c>
      <c r="G279" s="44">
        <f t="shared" si="11"/>
        <v>0.3610570822472199</v>
      </c>
    </row>
    <row r="280" spans="1:7" ht="12.75">
      <c r="A280" s="1" t="s">
        <v>547</v>
      </c>
      <c r="B280" s="16">
        <v>63888</v>
      </c>
      <c r="C280" s="16"/>
      <c r="D280" s="7">
        <v>3513.86</v>
      </c>
      <c r="E280" s="40">
        <v>32</v>
      </c>
      <c r="F280" s="42">
        <f t="shared" si="10"/>
        <v>1996.5</v>
      </c>
      <c r="G280" s="44">
        <f t="shared" si="11"/>
        <v>0.1509022389311904</v>
      </c>
    </row>
    <row r="281" spans="1:7" ht="12.75">
      <c r="A281" s="3" t="s">
        <v>13</v>
      </c>
      <c r="B281" s="24">
        <v>10917528</v>
      </c>
      <c r="C281" s="17"/>
      <c r="D281" s="27">
        <v>600465.1</v>
      </c>
      <c r="E281" s="41">
        <v>2721</v>
      </c>
      <c r="F281" s="42">
        <f t="shared" si="10"/>
        <v>4012.321940463065</v>
      </c>
      <c r="G281" s="44">
        <f t="shared" si="11"/>
        <v>0.30326489563166287</v>
      </c>
    </row>
    <row r="282" spans="1:7" ht="12.75">
      <c r="A282" s="1"/>
      <c r="B282" s="11"/>
      <c r="C282" s="11"/>
      <c r="D282" s="2"/>
      <c r="E282" s="40"/>
      <c r="G282" s="44"/>
    </row>
    <row r="283" spans="1:7" ht="12.75">
      <c r="A283" s="3" t="s">
        <v>211</v>
      </c>
      <c r="B283" s="11"/>
      <c r="C283" s="11"/>
      <c r="D283" s="2"/>
      <c r="E283" s="40"/>
      <c r="G283" s="44"/>
    </row>
    <row r="284" spans="1:7" ht="12.75">
      <c r="A284" s="1" t="s">
        <v>212</v>
      </c>
      <c r="B284" s="16">
        <v>11472859</v>
      </c>
      <c r="C284" s="16"/>
      <c r="D284" s="7">
        <v>631008.39</v>
      </c>
      <c r="E284" s="40">
        <v>952</v>
      </c>
      <c r="F284" s="42">
        <f t="shared" si="10"/>
        <v>12051.322478991597</v>
      </c>
      <c r="G284" s="44">
        <f t="shared" si="11"/>
        <v>0.9108798117513727</v>
      </c>
    </row>
    <row r="285" spans="1:7" ht="12.75">
      <c r="A285" s="1" t="s">
        <v>213</v>
      </c>
      <c r="B285" s="16">
        <v>1403694</v>
      </c>
      <c r="C285" s="16"/>
      <c r="D285" s="7">
        <v>77978.27</v>
      </c>
      <c r="E285" s="40">
        <v>594</v>
      </c>
      <c r="F285" s="42">
        <f t="shared" si="10"/>
        <v>2363.121212121212</v>
      </c>
      <c r="G285" s="44">
        <f t="shared" si="11"/>
        <v>0.1786127131354267</v>
      </c>
    </row>
    <row r="286" spans="1:7" ht="12.75">
      <c r="A286" s="1" t="s">
        <v>214</v>
      </c>
      <c r="B286" s="16">
        <v>12102000</v>
      </c>
      <c r="C286" s="16"/>
      <c r="D286" s="7">
        <v>665610.62</v>
      </c>
      <c r="E286" s="40">
        <v>983</v>
      </c>
      <c r="F286" s="42">
        <f t="shared" si="10"/>
        <v>12311.291963377416</v>
      </c>
      <c r="G286" s="44">
        <f t="shared" si="11"/>
        <v>0.9305291867814791</v>
      </c>
    </row>
    <row r="287" spans="1:7" ht="12.75">
      <c r="A287" s="1" t="s">
        <v>215</v>
      </c>
      <c r="B287" s="16">
        <v>1244134</v>
      </c>
      <c r="C287" s="16"/>
      <c r="D287" s="7">
        <v>68427.5</v>
      </c>
      <c r="E287" s="40">
        <v>148</v>
      </c>
      <c r="F287" s="42">
        <f t="shared" si="10"/>
        <v>8406.31081081081</v>
      </c>
      <c r="G287" s="44">
        <f t="shared" si="11"/>
        <v>0.6353774718271082</v>
      </c>
    </row>
    <row r="288" spans="1:7" ht="12.75">
      <c r="A288" s="1" t="s">
        <v>216</v>
      </c>
      <c r="B288" s="16">
        <v>991047</v>
      </c>
      <c r="C288" s="16"/>
      <c r="D288" s="7">
        <v>54507.69</v>
      </c>
      <c r="E288" s="40">
        <v>216</v>
      </c>
      <c r="F288" s="42">
        <f t="shared" si="10"/>
        <v>4588.180555555556</v>
      </c>
      <c r="G288" s="44">
        <f t="shared" si="11"/>
        <v>0.3467902421507069</v>
      </c>
    </row>
    <row r="289" spans="1:7" ht="12.75">
      <c r="A289" s="1" t="s">
        <v>217</v>
      </c>
      <c r="B289" s="16">
        <v>4306178</v>
      </c>
      <c r="C289" s="16"/>
      <c r="D289" s="7">
        <v>236840.28</v>
      </c>
      <c r="E289" s="40">
        <v>802</v>
      </c>
      <c r="F289" s="42">
        <f t="shared" si="10"/>
        <v>5369.299251870324</v>
      </c>
      <c r="G289" s="44">
        <f t="shared" si="11"/>
        <v>0.40582984152206236</v>
      </c>
    </row>
    <row r="290" spans="1:7" ht="12.75">
      <c r="A290" s="1" t="s">
        <v>218</v>
      </c>
      <c r="B290" s="16">
        <v>93050</v>
      </c>
      <c r="C290" s="16"/>
      <c r="D290" s="7">
        <v>5117.76</v>
      </c>
      <c r="E290" s="40">
        <v>113</v>
      </c>
      <c r="F290" s="42">
        <f t="shared" si="10"/>
        <v>823.4513274336283</v>
      </c>
      <c r="G290" s="44">
        <f t="shared" si="11"/>
        <v>0.06223924315582032</v>
      </c>
    </row>
    <row r="291" spans="1:7" ht="12.75">
      <c r="A291" s="3" t="s">
        <v>13</v>
      </c>
      <c r="B291" s="24">
        <v>32180550</v>
      </c>
      <c r="C291" s="17"/>
      <c r="D291" s="27">
        <v>1770707.96</v>
      </c>
      <c r="E291" s="41">
        <v>4823</v>
      </c>
      <c r="F291" s="42">
        <f t="shared" si="10"/>
        <v>6672.3097657059925</v>
      </c>
      <c r="G291" s="44">
        <f t="shared" si="11"/>
        <v>0.5043157938830356</v>
      </c>
    </row>
    <row r="292" spans="1:7" ht="12.75">
      <c r="A292" s="1"/>
      <c r="B292" s="11"/>
      <c r="C292" s="11"/>
      <c r="D292" s="2"/>
      <c r="E292" s="40"/>
      <c r="G292" s="44"/>
    </row>
    <row r="293" spans="1:7" ht="12.75">
      <c r="A293" s="3" t="s">
        <v>219</v>
      </c>
      <c r="B293" s="11"/>
      <c r="C293" s="11"/>
      <c r="D293" s="2"/>
      <c r="E293" s="40"/>
      <c r="G293" s="44"/>
    </row>
    <row r="294" spans="1:7" ht="12.75">
      <c r="A294" s="1" t="s">
        <v>5</v>
      </c>
      <c r="B294" s="16">
        <v>2377567</v>
      </c>
      <c r="C294" s="16"/>
      <c r="D294" s="7">
        <v>130766.65</v>
      </c>
      <c r="E294" s="40">
        <v>491</v>
      </c>
      <c r="F294" s="42">
        <f t="shared" si="10"/>
        <v>4842.295315682281</v>
      </c>
      <c r="G294" s="44">
        <f t="shared" si="11"/>
        <v>0.36599709727146085</v>
      </c>
    </row>
    <row r="295" spans="1:7" ht="12.75">
      <c r="A295" s="1" t="s">
        <v>220</v>
      </c>
      <c r="B295" s="16">
        <v>166193683</v>
      </c>
      <c r="C295" s="16"/>
      <c r="D295" s="7">
        <v>9183606.98</v>
      </c>
      <c r="E295" s="40">
        <v>12921</v>
      </c>
      <c r="F295" s="42">
        <f t="shared" si="10"/>
        <v>12862.292624409876</v>
      </c>
      <c r="G295" s="44">
        <f t="shared" si="11"/>
        <v>0.9721756848542885</v>
      </c>
    </row>
    <row r="296" spans="1:7" ht="12.75">
      <c r="A296" s="1" t="s">
        <v>221</v>
      </c>
      <c r="B296" s="16">
        <v>466012</v>
      </c>
      <c r="C296" s="16"/>
      <c r="D296" s="7">
        <v>25630.84</v>
      </c>
      <c r="E296" s="40">
        <v>376</v>
      </c>
      <c r="F296" s="42">
        <f t="shared" si="10"/>
        <v>1239.3936170212767</v>
      </c>
      <c r="G296" s="44">
        <f t="shared" si="11"/>
        <v>0.0936775716130914</v>
      </c>
    </row>
    <row r="297" spans="1:7" ht="12.75">
      <c r="A297" s="1" t="s">
        <v>222</v>
      </c>
      <c r="B297" s="16">
        <v>985740</v>
      </c>
      <c r="C297" s="16"/>
      <c r="D297" s="7">
        <v>53543.12</v>
      </c>
      <c r="E297" s="40">
        <v>268</v>
      </c>
      <c r="F297" s="42">
        <f t="shared" si="10"/>
        <v>3678.134328358209</v>
      </c>
      <c r="G297" s="44">
        <f t="shared" si="11"/>
        <v>0.27800586287950113</v>
      </c>
    </row>
    <row r="298" spans="1:7" ht="12.75">
      <c r="A298" s="1" t="s">
        <v>223</v>
      </c>
      <c r="B298" s="16">
        <v>1626928</v>
      </c>
      <c r="C298" s="16"/>
      <c r="D298" s="7">
        <v>89481.21</v>
      </c>
      <c r="E298" s="40">
        <v>496</v>
      </c>
      <c r="F298" s="42">
        <f t="shared" si="10"/>
        <v>3280.0967741935483</v>
      </c>
      <c r="G298" s="44">
        <f t="shared" si="11"/>
        <v>0.2479208350296928</v>
      </c>
    </row>
    <row r="299" spans="1:7" ht="12.75">
      <c r="A299" s="1" t="s">
        <v>224</v>
      </c>
      <c r="B299" s="16">
        <v>1038269</v>
      </c>
      <c r="C299" s="16"/>
      <c r="D299" s="7">
        <v>57104.89</v>
      </c>
      <c r="E299" s="40">
        <v>175</v>
      </c>
      <c r="F299" s="42">
        <f t="shared" si="10"/>
        <v>5932.965714285714</v>
      </c>
      <c r="G299" s="44">
        <f t="shared" si="11"/>
        <v>0.4484336638055114</v>
      </c>
    </row>
    <row r="300" spans="1:7" ht="12.75">
      <c r="A300" s="1" t="s">
        <v>548</v>
      </c>
      <c r="B300" s="16">
        <v>1595343</v>
      </c>
      <c r="C300" s="16"/>
      <c r="D300" s="7">
        <v>87743.98</v>
      </c>
      <c r="E300" s="40" t="s">
        <v>559</v>
      </c>
      <c r="G300" s="44"/>
    </row>
    <row r="301" spans="1:7" ht="12.75">
      <c r="A301" s="1" t="s">
        <v>225</v>
      </c>
      <c r="B301" s="16">
        <v>2178764</v>
      </c>
      <c r="C301" s="16"/>
      <c r="D301" s="7">
        <v>119832.26</v>
      </c>
      <c r="E301" s="40">
        <v>336</v>
      </c>
      <c r="F301" s="42">
        <f t="shared" si="10"/>
        <v>6484.416666666667</v>
      </c>
      <c r="G301" s="44">
        <f t="shared" si="11"/>
        <v>0.49011419642510723</v>
      </c>
    </row>
    <row r="302" spans="1:7" ht="12.75">
      <c r="A302" s="1" t="s">
        <v>226</v>
      </c>
      <c r="B302" s="16">
        <v>4600646</v>
      </c>
      <c r="C302" s="16"/>
      <c r="D302" s="7">
        <v>253035.7</v>
      </c>
      <c r="E302" s="40">
        <v>183</v>
      </c>
      <c r="F302" s="42">
        <f t="shared" si="10"/>
        <v>25140.142076502732</v>
      </c>
      <c r="G302" s="44">
        <f t="shared" si="11"/>
        <v>1.9001771732494306</v>
      </c>
    </row>
    <row r="303" spans="1:7" ht="12.75">
      <c r="A303" s="1" t="s">
        <v>227</v>
      </c>
      <c r="B303" s="16">
        <v>103935</v>
      </c>
      <c r="C303" s="16"/>
      <c r="D303" s="7">
        <v>5716.52</v>
      </c>
      <c r="E303" s="40">
        <v>67</v>
      </c>
      <c r="F303" s="42">
        <f t="shared" si="10"/>
        <v>1551.2686567164178</v>
      </c>
      <c r="G303" s="44">
        <f t="shared" si="11"/>
        <v>0.11725014449400833</v>
      </c>
    </row>
    <row r="304" spans="1:7" ht="12.75">
      <c r="A304" s="1" t="s">
        <v>228</v>
      </c>
      <c r="B304" s="16">
        <v>5813835</v>
      </c>
      <c r="C304" s="16"/>
      <c r="D304" s="7">
        <v>319761.4</v>
      </c>
      <c r="E304" s="40">
        <v>1618</v>
      </c>
      <c r="F304" s="42">
        <f aca="true" t="shared" si="12" ref="F304:F367">B304/E304</f>
        <v>3593.223114956737</v>
      </c>
      <c r="G304" s="44">
        <f t="shared" si="11"/>
        <v>0.27158798548774243</v>
      </c>
    </row>
    <row r="305" spans="1:7" ht="12.75">
      <c r="A305" s="3" t="s">
        <v>13</v>
      </c>
      <c r="B305" s="24">
        <v>190989466</v>
      </c>
      <c r="C305" s="17"/>
      <c r="D305" s="27">
        <v>10546704.59</v>
      </c>
      <c r="E305" s="41">
        <v>23158</v>
      </c>
      <c r="F305" s="42">
        <f t="shared" si="12"/>
        <v>8247.234908023145</v>
      </c>
      <c r="G305" s="44">
        <f t="shared" si="11"/>
        <v>0.6233539757636678</v>
      </c>
    </row>
    <row r="306" spans="1:7" ht="12.75">
      <c r="A306" s="1"/>
      <c r="B306" s="11"/>
      <c r="C306" s="11"/>
      <c r="D306" s="2"/>
      <c r="G306" s="44"/>
    </row>
    <row r="307" spans="1:7" ht="12.75">
      <c r="A307" s="3" t="s">
        <v>229</v>
      </c>
      <c r="B307" s="11"/>
      <c r="C307" s="11"/>
      <c r="D307" s="2"/>
      <c r="E307" s="40"/>
      <c r="G307" s="44"/>
    </row>
    <row r="308" spans="1:7" ht="12.75">
      <c r="A308" s="1" t="s">
        <v>230</v>
      </c>
      <c r="B308" s="16">
        <v>1693756</v>
      </c>
      <c r="C308" s="16"/>
      <c r="D308" s="7">
        <v>93156.96</v>
      </c>
      <c r="E308" s="40">
        <v>243</v>
      </c>
      <c r="F308" s="42">
        <f t="shared" si="12"/>
        <v>6970.189300411523</v>
      </c>
      <c r="G308" s="44">
        <f t="shared" si="11"/>
        <v>0.5268305390464946</v>
      </c>
    </row>
    <row r="309" spans="1:7" ht="12.75">
      <c r="A309" s="1" t="s">
        <v>231</v>
      </c>
      <c r="B309" s="16">
        <v>226883</v>
      </c>
      <c r="C309" s="16"/>
      <c r="D309" s="7">
        <v>12478.63</v>
      </c>
      <c r="E309" s="40" t="s">
        <v>559</v>
      </c>
      <c r="G309" s="44"/>
    </row>
    <row r="310" spans="1:7" ht="12.75">
      <c r="A310" s="1" t="s">
        <v>232</v>
      </c>
      <c r="B310" s="16">
        <v>5938257</v>
      </c>
      <c r="C310" s="16"/>
      <c r="D310" s="7">
        <v>329444.82</v>
      </c>
      <c r="E310" s="40">
        <v>762</v>
      </c>
      <c r="F310" s="42">
        <f t="shared" si="12"/>
        <v>7792.988188976378</v>
      </c>
      <c r="G310" s="44">
        <f t="shared" si="11"/>
        <v>0.5890204686605851</v>
      </c>
    </row>
    <row r="311" spans="1:7" ht="12.75">
      <c r="A311" s="3" t="s">
        <v>13</v>
      </c>
      <c r="B311" s="24">
        <v>7884220</v>
      </c>
      <c r="C311" s="17"/>
      <c r="D311" s="27">
        <v>436473.23</v>
      </c>
      <c r="E311" s="41">
        <v>1919</v>
      </c>
      <c r="F311" s="42">
        <f t="shared" si="12"/>
        <v>4108.504429390307</v>
      </c>
      <c r="G311" s="44">
        <f t="shared" si="11"/>
        <v>0.3105346942417782</v>
      </c>
    </row>
    <row r="312" spans="1:7" ht="12.75">
      <c r="A312" s="1"/>
      <c r="B312" s="11"/>
      <c r="C312" s="11"/>
      <c r="D312" s="2"/>
      <c r="E312" s="40"/>
      <c r="G312" s="44"/>
    </row>
    <row r="313" spans="1:7" ht="12.75">
      <c r="A313" s="3" t="s">
        <v>233</v>
      </c>
      <c r="B313" s="11"/>
      <c r="C313" s="11"/>
      <c r="D313" s="2"/>
      <c r="E313" s="40"/>
      <c r="G313" s="44"/>
    </row>
    <row r="314" spans="1:7" ht="12.75">
      <c r="A314" s="1" t="s">
        <v>234</v>
      </c>
      <c r="B314" s="16">
        <v>14938294</v>
      </c>
      <c r="C314" s="16"/>
      <c r="D314" s="7">
        <v>830482.84</v>
      </c>
      <c r="E314" s="40">
        <v>1048</v>
      </c>
      <c r="F314" s="42">
        <f t="shared" si="12"/>
        <v>14254.097328244276</v>
      </c>
      <c r="G314" s="44">
        <f t="shared" si="11"/>
        <v>1.0773730031430806</v>
      </c>
    </row>
    <row r="315" spans="1:7" ht="12.75">
      <c r="A315" s="3" t="s">
        <v>13</v>
      </c>
      <c r="B315" s="17">
        <v>14939004</v>
      </c>
      <c r="C315" s="17"/>
      <c r="D315" s="14">
        <v>830521.89</v>
      </c>
      <c r="E315" s="41">
        <v>1758</v>
      </c>
      <c r="F315" s="42">
        <f t="shared" si="12"/>
        <v>8497.726962457338</v>
      </c>
      <c r="G315" s="44">
        <f t="shared" si="11"/>
        <v>0.6422870145057631</v>
      </c>
    </row>
    <row r="316" spans="1:7" ht="12.75">
      <c r="A316" s="1"/>
      <c r="B316" s="11"/>
      <c r="C316" s="11"/>
      <c r="D316" s="2"/>
      <c r="E316" s="40"/>
      <c r="G316" s="44"/>
    </row>
    <row r="317" spans="1:7" ht="12.75">
      <c r="A317" s="3" t="s">
        <v>235</v>
      </c>
      <c r="B317" s="11"/>
      <c r="C317" s="11"/>
      <c r="D317" s="2"/>
      <c r="E317" s="40"/>
      <c r="G317" s="44"/>
    </row>
    <row r="318" spans="1:7" ht="12.75">
      <c r="A318" s="1" t="s">
        <v>236</v>
      </c>
      <c r="B318" s="16">
        <v>4892330</v>
      </c>
      <c r="C318" s="16"/>
      <c r="D318" s="7">
        <v>269330.81</v>
      </c>
      <c r="E318" s="40">
        <v>698</v>
      </c>
      <c r="F318" s="42">
        <f t="shared" si="12"/>
        <v>7009.068767908309</v>
      </c>
      <c r="G318" s="44">
        <f t="shared" si="11"/>
        <v>0.5297691810168014</v>
      </c>
    </row>
    <row r="319" spans="1:7" ht="12.75">
      <c r="A319" s="1" t="s">
        <v>237</v>
      </c>
      <c r="B319" s="16">
        <v>828812</v>
      </c>
      <c r="C319" s="16"/>
      <c r="D319" s="7">
        <v>45584.74</v>
      </c>
      <c r="E319" s="40">
        <v>62</v>
      </c>
      <c r="F319" s="42">
        <f t="shared" si="12"/>
        <v>13367.935483870968</v>
      </c>
      <c r="G319" s="44">
        <f t="shared" si="11"/>
        <v>1.0103938865032982</v>
      </c>
    </row>
    <row r="320" spans="1:7" ht="12.75">
      <c r="A320" s="3" t="s">
        <v>13</v>
      </c>
      <c r="B320" s="17">
        <v>6239032</v>
      </c>
      <c r="C320" s="17"/>
      <c r="D320" s="14">
        <v>343399.59</v>
      </c>
      <c r="E320" s="41">
        <v>1957</v>
      </c>
      <c r="F320" s="42">
        <f t="shared" si="12"/>
        <v>3188.0592743995912</v>
      </c>
      <c r="G320" s="44">
        <f t="shared" si="11"/>
        <v>0.2409643287514373</v>
      </c>
    </row>
    <row r="321" spans="1:7" ht="12.75">
      <c r="A321" s="1"/>
      <c r="B321" s="11"/>
      <c r="C321" s="11"/>
      <c r="D321" s="2"/>
      <c r="E321" s="40"/>
      <c r="G321" s="44"/>
    </row>
    <row r="322" spans="1:7" ht="12.75">
      <c r="A322" s="3" t="s">
        <v>238</v>
      </c>
      <c r="B322" s="11"/>
      <c r="C322" s="11"/>
      <c r="D322" s="2"/>
      <c r="E322" s="40"/>
      <c r="G322" s="44"/>
    </row>
    <row r="323" spans="1:7" ht="12.75">
      <c r="A323" s="31" t="s">
        <v>549</v>
      </c>
      <c r="B323" s="29">
        <v>382678</v>
      </c>
      <c r="C323" s="11"/>
      <c r="D323" s="32">
        <v>21047.43</v>
      </c>
      <c r="E323" s="40" t="s">
        <v>559</v>
      </c>
      <c r="G323" s="44"/>
    </row>
    <row r="324" spans="1:7" ht="12.75">
      <c r="A324" s="1" t="s">
        <v>239</v>
      </c>
      <c r="B324" s="29">
        <v>4281799</v>
      </c>
      <c r="C324" s="16"/>
      <c r="D324" s="33">
        <v>235499.25</v>
      </c>
      <c r="E324" s="40">
        <v>253</v>
      </c>
      <c r="F324" s="42">
        <f t="shared" si="12"/>
        <v>16924.106719367588</v>
      </c>
      <c r="G324" s="44">
        <f t="shared" si="11"/>
        <v>1.2791813653207977</v>
      </c>
    </row>
    <row r="325" spans="1:7" ht="12.75">
      <c r="A325" s="1" t="s">
        <v>550</v>
      </c>
      <c r="B325" s="29">
        <v>647467</v>
      </c>
      <c r="C325" s="16"/>
      <c r="D325" s="33">
        <v>35610.72</v>
      </c>
      <c r="E325" s="40" t="s">
        <v>559</v>
      </c>
      <c r="G325" s="44"/>
    </row>
    <row r="326" spans="1:7" ht="12.75">
      <c r="A326" s="3" t="s">
        <v>13</v>
      </c>
      <c r="B326" s="30">
        <v>5323493</v>
      </c>
      <c r="C326" s="17"/>
      <c r="D326" s="14">
        <v>292792.6</v>
      </c>
      <c r="E326" s="41">
        <v>638</v>
      </c>
      <c r="F326" s="42">
        <f t="shared" si="12"/>
        <v>8344.032915360502</v>
      </c>
      <c r="G326" s="44">
        <f aca="true" t="shared" si="13" ref="G326:G389">F326/13230.42</f>
        <v>0.6306702973420724</v>
      </c>
    </row>
    <row r="327" spans="1:7" ht="12.75">
      <c r="A327" s="1"/>
      <c r="B327" s="11"/>
      <c r="C327" s="11"/>
      <c r="D327" s="2"/>
      <c r="E327" s="40"/>
      <c r="G327" s="44"/>
    </row>
    <row r="328" spans="1:7" ht="12.75">
      <c r="A328" s="3" t="s">
        <v>240</v>
      </c>
      <c r="B328" s="11"/>
      <c r="C328" s="11"/>
      <c r="D328" s="2"/>
      <c r="E328" s="40"/>
      <c r="G328" s="44"/>
    </row>
    <row r="329" spans="1:7" ht="12.75">
      <c r="A329" s="1" t="s">
        <v>240</v>
      </c>
      <c r="B329" s="16">
        <v>1712032</v>
      </c>
      <c r="C329" s="16"/>
      <c r="D329" s="7">
        <v>94162.08</v>
      </c>
      <c r="E329" s="40">
        <v>466</v>
      </c>
      <c r="F329" s="42">
        <f t="shared" si="12"/>
        <v>3673.8884120171674</v>
      </c>
      <c r="G329" s="44">
        <f t="shared" si="13"/>
        <v>0.27768494212709555</v>
      </c>
    </row>
    <row r="330" spans="1:7" ht="12.75">
      <c r="A330" s="1" t="s">
        <v>241</v>
      </c>
      <c r="B330" s="16">
        <v>1114355</v>
      </c>
      <c r="C330" s="16"/>
      <c r="D330" s="7">
        <v>61289.87</v>
      </c>
      <c r="E330" s="40">
        <v>280</v>
      </c>
      <c r="F330" s="42">
        <f t="shared" si="12"/>
        <v>3979.839285714286</v>
      </c>
      <c r="G330" s="44">
        <f t="shared" si="13"/>
        <v>0.3008097464565967</v>
      </c>
    </row>
    <row r="331" spans="1:7" ht="12.75">
      <c r="A331" s="1" t="s">
        <v>242</v>
      </c>
      <c r="B331" s="16">
        <v>6418433</v>
      </c>
      <c r="C331" s="16"/>
      <c r="D331" s="7">
        <v>353014.39</v>
      </c>
      <c r="E331" s="40">
        <v>491</v>
      </c>
      <c r="F331" s="42">
        <f t="shared" si="12"/>
        <v>13072.164969450101</v>
      </c>
      <c r="G331" s="44">
        <f t="shared" si="13"/>
        <v>0.9880385482433741</v>
      </c>
    </row>
    <row r="332" spans="1:7" ht="12.75">
      <c r="A332" s="1" t="s">
        <v>243</v>
      </c>
      <c r="B332" s="16">
        <v>1104243</v>
      </c>
      <c r="C332" s="16"/>
      <c r="D332" s="7">
        <v>60733.54</v>
      </c>
      <c r="E332" s="40">
        <v>261</v>
      </c>
      <c r="F332" s="42">
        <f t="shared" si="12"/>
        <v>4230.816091954023</v>
      </c>
      <c r="G332" s="44">
        <f t="shared" si="13"/>
        <v>0.319779424383657</v>
      </c>
    </row>
    <row r="333" spans="1:7" ht="12.75">
      <c r="A333" s="3" t="s">
        <v>13</v>
      </c>
      <c r="B333" s="24">
        <v>10350858</v>
      </c>
      <c r="C333" s="17"/>
      <c r="D333" s="27">
        <v>569298.61</v>
      </c>
      <c r="E333" s="40">
        <v>2399</v>
      </c>
      <c r="F333" s="42">
        <f t="shared" si="12"/>
        <v>4314.655273030429</v>
      </c>
      <c r="G333" s="44">
        <f t="shared" si="13"/>
        <v>0.3261162739376701</v>
      </c>
    </row>
    <row r="334" spans="1:7" ht="12.75">
      <c r="A334" s="1"/>
      <c r="B334" s="11"/>
      <c r="C334" s="11"/>
      <c r="D334" s="2"/>
      <c r="E334" s="40"/>
      <c r="G334" s="44"/>
    </row>
    <row r="335" spans="1:7" ht="12.75">
      <c r="A335" s="3" t="s">
        <v>244</v>
      </c>
      <c r="B335" s="11"/>
      <c r="C335" s="11"/>
      <c r="D335" s="2"/>
      <c r="E335" s="40"/>
      <c r="G335" s="44"/>
    </row>
    <row r="336" spans="1:7" ht="12.75">
      <c r="A336" s="1" t="s">
        <v>245</v>
      </c>
      <c r="B336" s="16">
        <v>4934258</v>
      </c>
      <c r="C336" s="16"/>
      <c r="D336" s="7">
        <v>271384.53</v>
      </c>
      <c r="E336" s="40">
        <v>650</v>
      </c>
      <c r="F336" s="42">
        <f t="shared" si="12"/>
        <v>7591.166153846154</v>
      </c>
      <c r="G336" s="44">
        <f t="shared" si="13"/>
        <v>0.5737660749882584</v>
      </c>
    </row>
    <row r="337" spans="1:7" ht="12.75">
      <c r="A337" s="1" t="s">
        <v>246</v>
      </c>
      <c r="B337" s="16">
        <v>4348065</v>
      </c>
      <c r="C337" s="16"/>
      <c r="D337" s="7">
        <v>239143.87</v>
      </c>
      <c r="E337" s="40">
        <v>788</v>
      </c>
      <c r="F337" s="42">
        <f t="shared" si="12"/>
        <v>5517.848984771574</v>
      </c>
      <c r="G337" s="44">
        <f t="shared" si="13"/>
        <v>0.41705773397757395</v>
      </c>
    </row>
    <row r="338" spans="1:7" ht="12.75">
      <c r="A338" s="1" t="s">
        <v>247</v>
      </c>
      <c r="B338" s="16">
        <v>21773368</v>
      </c>
      <c r="C338" s="16"/>
      <c r="D338" s="7">
        <v>1197535.72</v>
      </c>
      <c r="E338" s="40">
        <v>762</v>
      </c>
      <c r="F338" s="42">
        <f t="shared" si="12"/>
        <v>28573.97375328084</v>
      </c>
      <c r="G338" s="44">
        <f t="shared" si="13"/>
        <v>2.1597178134390926</v>
      </c>
    </row>
    <row r="339" spans="1:7" ht="12.75">
      <c r="A339" s="1" t="s">
        <v>248</v>
      </c>
      <c r="B339" s="16">
        <v>878265159</v>
      </c>
      <c r="C339" s="16"/>
      <c r="D339" s="7">
        <v>48617209.98</v>
      </c>
      <c r="E339" s="40">
        <v>44632</v>
      </c>
      <c r="F339" s="42">
        <f t="shared" si="12"/>
        <v>19677.92523301667</v>
      </c>
      <c r="G339" s="44">
        <f t="shared" si="13"/>
        <v>1.4873243051253604</v>
      </c>
    </row>
    <row r="340" spans="1:7" ht="12.75">
      <c r="A340" s="1" t="s">
        <v>249</v>
      </c>
      <c r="B340" s="16">
        <v>7020144</v>
      </c>
      <c r="C340" s="16"/>
      <c r="D340" s="7">
        <v>386208.85</v>
      </c>
      <c r="E340" s="40">
        <v>1200</v>
      </c>
      <c r="F340" s="42">
        <f t="shared" si="12"/>
        <v>5850.12</v>
      </c>
      <c r="G340" s="44">
        <f t="shared" si="13"/>
        <v>0.4421719038397874</v>
      </c>
    </row>
    <row r="341" spans="1:7" ht="12.75">
      <c r="A341" s="3" t="s">
        <v>13</v>
      </c>
      <c r="B341" s="24">
        <v>917314709</v>
      </c>
      <c r="C341" s="17"/>
      <c r="D341" s="27">
        <v>50765037.27</v>
      </c>
      <c r="E341" s="41">
        <v>55030</v>
      </c>
      <c r="F341" s="42">
        <f t="shared" si="12"/>
        <v>16669.35687806651</v>
      </c>
      <c r="G341" s="44">
        <f t="shared" si="13"/>
        <v>1.2599265086117075</v>
      </c>
    </row>
    <row r="342" spans="1:7" ht="12.75">
      <c r="A342" s="1"/>
      <c r="B342" s="11"/>
      <c r="C342" s="11"/>
      <c r="D342" s="2"/>
      <c r="E342" s="40"/>
      <c r="G342" s="44"/>
    </row>
    <row r="343" spans="1:7" ht="12.75">
      <c r="A343" s="3" t="s">
        <v>250</v>
      </c>
      <c r="B343" s="11"/>
      <c r="C343" s="11"/>
      <c r="D343" s="2"/>
      <c r="E343" s="40"/>
      <c r="G343" s="44"/>
    </row>
    <row r="344" spans="1:7" ht="12.75">
      <c r="A344" s="1" t="s">
        <v>251</v>
      </c>
      <c r="B344" s="16">
        <v>40856950</v>
      </c>
      <c r="C344" s="16"/>
      <c r="D344" s="7">
        <v>2257370.02</v>
      </c>
      <c r="E344" s="40">
        <v>4256</v>
      </c>
      <c r="F344" s="42">
        <f t="shared" si="12"/>
        <v>9599.84727443609</v>
      </c>
      <c r="G344" s="44">
        <f t="shared" si="13"/>
        <v>0.7255890043124927</v>
      </c>
    </row>
    <row r="345" spans="1:7" ht="12.75">
      <c r="A345" s="1" t="s">
        <v>252</v>
      </c>
      <c r="B345" s="16">
        <v>2079243</v>
      </c>
      <c r="C345" s="16"/>
      <c r="D345" s="7">
        <v>114358.54</v>
      </c>
      <c r="E345" s="40">
        <v>407</v>
      </c>
      <c r="F345" s="42">
        <f t="shared" si="12"/>
        <v>5108.7051597051595</v>
      </c>
      <c r="G345" s="44">
        <f t="shared" si="13"/>
        <v>0.38613325651832364</v>
      </c>
    </row>
    <row r="346" spans="1:7" ht="12.75">
      <c r="A346" s="1" t="s">
        <v>253</v>
      </c>
      <c r="B346" s="16">
        <v>3190865</v>
      </c>
      <c r="C346" s="16"/>
      <c r="D346" s="7">
        <v>175498.24</v>
      </c>
      <c r="E346" s="40">
        <v>432</v>
      </c>
      <c r="F346" s="42">
        <f t="shared" si="12"/>
        <v>7386.261574074074</v>
      </c>
      <c r="G346" s="44">
        <f t="shared" si="13"/>
        <v>0.5582786921408447</v>
      </c>
    </row>
    <row r="347" spans="1:7" ht="12.75">
      <c r="A347" s="1" t="s">
        <v>254</v>
      </c>
      <c r="B347" s="16">
        <v>491413</v>
      </c>
      <c r="C347" s="16"/>
      <c r="D347" s="7">
        <v>27027.86</v>
      </c>
      <c r="E347" s="40">
        <v>148</v>
      </c>
      <c r="F347" s="42">
        <f t="shared" si="12"/>
        <v>3320.358108108108</v>
      </c>
      <c r="G347" s="44">
        <f t="shared" si="13"/>
        <v>0.2509639231489331</v>
      </c>
    </row>
    <row r="348" spans="1:7" ht="12.75">
      <c r="A348" s="1" t="s">
        <v>255</v>
      </c>
      <c r="B348" s="16">
        <v>536220</v>
      </c>
      <c r="C348" s="16"/>
      <c r="D348" s="7">
        <v>29492.24</v>
      </c>
      <c r="E348" s="40">
        <v>276</v>
      </c>
      <c r="F348" s="42">
        <f t="shared" si="12"/>
        <v>1942.8260869565217</v>
      </c>
      <c r="G348" s="44">
        <f t="shared" si="13"/>
        <v>0.1468453826073943</v>
      </c>
    </row>
    <row r="349" spans="1:7" ht="12.75">
      <c r="A349" s="1" t="s">
        <v>256</v>
      </c>
      <c r="B349" s="16">
        <v>782083</v>
      </c>
      <c r="C349" s="16"/>
      <c r="D349" s="7">
        <v>43014.76</v>
      </c>
      <c r="E349" s="40">
        <v>330</v>
      </c>
      <c r="F349" s="42">
        <f t="shared" si="12"/>
        <v>2369.948484848485</v>
      </c>
      <c r="G349" s="44">
        <f t="shared" si="13"/>
        <v>0.17912874155533118</v>
      </c>
    </row>
    <row r="350" spans="1:7" ht="12.75">
      <c r="A350" s="3" t="s">
        <v>13</v>
      </c>
      <c r="B350" s="24">
        <v>48238058</v>
      </c>
      <c r="C350" s="17"/>
      <c r="D350" s="27">
        <v>2663332.28</v>
      </c>
      <c r="E350" s="41">
        <v>9261</v>
      </c>
      <c r="F350" s="42">
        <f t="shared" si="12"/>
        <v>5208.7310225677575</v>
      </c>
      <c r="G350" s="44">
        <f t="shared" si="13"/>
        <v>0.39369355036104353</v>
      </c>
    </row>
    <row r="351" spans="1:7" ht="12.75">
      <c r="A351" s="1"/>
      <c r="B351" s="11"/>
      <c r="C351" s="11"/>
      <c r="D351" s="2"/>
      <c r="E351" s="40"/>
      <c r="G351" s="44"/>
    </row>
    <row r="352" spans="1:7" ht="12.75">
      <c r="A352" s="3" t="s">
        <v>257</v>
      </c>
      <c r="B352" s="11"/>
      <c r="C352" s="11"/>
      <c r="D352" s="2"/>
      <c r="E352" s="40"/>
      <c r="G352" s="44"/>
    </row>
    <row r="353" spans="1:7" ht="12.75">
      <c r="A353" s="1" t="s">
        <v>258</v>
      </c>
      <c r="B353" s="16">
        <v>7745019</v>
      </c>
      <c r="C353" s="16"/>
      <c r="D353" s="7">
        <v>425976.75</v>
      </c>
      <c r="E353" s="40">
        <v>1108</v>
      </c>
      <c r="F353" s="42">
        <f t="shared" si="12"/>
        <v>6990.089350180506</v>
      </c>
      <c r="G353" s="44">
        <f t="shared" si="13"/>
        <v>0.528334652277139</v>
      </c>
    </row>
    <row r="354" spans="1:7" ht="12.75">
      <c r="A354" s="1" t="s">
        <v>259</v>
      </c>
      <c r="B354" s="16">
        <v>813184</v>
      </c>
      <c r="C354" s="16"/>
      <c r="D354" s="7">
        <v>44725.29</v>
      </c>
      <c r="E354" s="40">
        <v>378</v>
      </c>
      <c r="F354" s="42">
        <f t="shared" si="12"/>
        <v>2151.2804232804233</v>
      </c>
      <c r="G354" s="44">
        <f t="shared" si="13"/>
        <v>0.16260106809008507</v>
      </c>
    </row>
    <row r="355" spans="1:7" ht="12.75">
      <c r="A355" s="1" t="s">
        <v>260</v>
      </c>
      <c r="B355" s="16">
        <v>212514</v>
      </c>
      <c r="C355" s="16"/>
      <c r="D355" s="7">
        <v>121688.64</v>
      </c>
      <c r="E355" s="40">
        <v>187</v>
      </c>
      <c r="F355" s="42">
        <f t="shared" si="12"/>
        <v>1136.4385026737968</v>
      </c>
      <c r="G355" s="44">
        <f t="shared" si="13"/>
        <v>0.08589587501181345</v>
      </c>
    </row>
    <row r="356" spans="1:7" ht="12.75">
      <c r="A356" s="1" t="s">
        <v>261</v>
      </c>
      <c r="B356" s="16">
        <v>219609</v>
      </c>
      <c r="C356" s="16"/>
      <c r="D356" s="7">
        <v>13897.78</v>
      </c>
      <c r="E356" s="40">
        <v>186</v>
      </c>
      <c r="F356" s="42">
        <f t="shared" si="12"/>
        <v>1180.6935483870968</v>
      </c>
      <c r="G356" s="44">
        <f t="shared" si="13"/>
        <v>0.08924082140907823</v>
      </c>
    </row>
    <row r="357" spans="1:7" ht="12.75">
      <c r="A357" s="3" t="s">
        <v>13</v>
      </c>
      <c r="B357" s="24">
        <v>11617512</v>
      </c>
      <c r="C357" s="17"/>
      <c r="D357" s="27">
        <v>640783.84</v>
      </c>
      <c r="E357" s="41">
        <v>3404</v>
      </c>
      <c r="F357" s="42">
        <f t="shared" si="12"/>
        <v>3412.9001175088133</v>
      </c>
      <c r="G357" s="44">
        <f t="shared" si="13"/>
        <v>0.25795856197375544</v>
      </c>
    </row>
    <row r="358" spans="1:7" ht="12.75">
      <c r="A358" s="1"/>
      <c r="B358" s="34"/>
      <c r="C358" s="11"/>
      <c r="D358" s="2"/>
      <c r="E358" s="40"/>
      <c r="G358" s="44"/>
    </row>
    <row r="359" spans="1:7" ht="12.75">
      <c r="A359" s="3" t="s">
        <v>262</v>
      </c>
      <c r="B359" s="11"/>
      <c r="C359" s="11"/>
      <c r="D359" s="2"/>
      <c r="E359" s="40"/>
      <c r="G359" s="44"/>
    </row>
    <row r="360" spans="1:7" ht="12.75">
      <c r="A360" s="1" t="s">
        <v>263</v>
      </c>
      <c r="B360" s="16">
        <v>1172609</v>
      </c>
      <c r="C360" s="16"/>
      <c r="D360" s="7">
        <v>64493.77</v>
      </c>
      <c r="E360" s="40">
        <v>226</v>
      </c>
      <c r="F360" s="42">
        <f t="shared" si="12"/>
        <v>5188.5353982300885</v>
      </c>
      <c r="G360" s="44">
        <f t="shared" si="13"/>
        <v>0.39216709660238214</v>
      </c>
    </row>
    <row r="361" spans="1:7" ht="12.75">
      <c r="A361" s="3" t="s">
        <v>13</v>
      </c>
      <c r="B361" s="17">
        <v>1176129</v>
      </c>
      <c r="C361" s="17"/>
      <c r="D361" s="14">
        <v>64687.39</v>
      </c>
      <c r="E361" s="41">
        <v>992</v>
      </c>
      <c r="F361" s="42">
        <f t="shared" si="12"/>
        <v>1185.6139112903227</v>
      </c>
      <c r="G361" s="44">
        <f t="shared" si="13"/>
        <v>0.0896127191192965</v>
      </c>
    </row>
    <row r="362" spans="1:7" ht="12.75">
      <c r="A362" s="1"/>
      <c r="B362" s="11"/>
      <c r="C362" s="11"/>
      <c r="D362" s="2"/>
      <c r="E362" s="40"/>
      <c r="G362" s="44"/>
    </row>
    <row r="363" spans="1:7" ht="12.75">
      <c r="A363" s="3" t="s">
        <v>264</v>
      </c>
      <c r="B363" s="11"/>
      <c r="C363" s="11"/>
      <c r="D363" s="2"/>
      <c r="E363" s="40"/>
      <c r="G363" s="44"/>
    </row>
    <row r="364" spans="1:7" ht="12.75">
      <c r="A364" s="1" t="s">
        <v>265</v>
      </c>
      <c r="B364" s="16">
        <v>2097390</v>
      </c>
      <c r="C364" s="16"/>
      <c r="D364" s="7">
        <v>115356.75</v>
      </c>
      <c r="E364" s="40">
        <v>550</v>
      </c>
      <c r="F364" s="42">
        <f t="shared" si="12"/>
        <v>3813.4363636363637</v>
      </c>
      <c r="G364" s="44">
        <f t="shared" si="13"/>
        <v>0.28823244943368115</v>
      </c>
    </row>
    <row r="365" spans="1:7" ht="12.75">
      <c r="A365" s="1" t="s">
        <v>266</v>
      </c>
      <c r="B365" s="16">
        <v>4186262</v>
      </c>
      <c r="C365" s="16"/>
      <c r="D365" s="7">
        <v>230244.72</v>
      </c>
      <c r="E365" s="40">
        <v>372</v>
      </c>
      <c r="F365" s="42">
        <f t="shared" si="12"/>
        <v>11253.39247311828</v>
      </c>
      <c r="G365" s="44">
        <f t="shared" si="13"/>
        <v>0.8505695566065385</v>
      </c>
    </row>
    <row r="366" spans="1:7" ht="12.75">
      <c r="A366" s="1" t="s">
        <v>267</v>
      </c>
      <c r="B366" s="16">
        <v>1304217</v>
      </c>
      <c r="C366" s="16"/>
      <c r="D366" s="7">
        <v>73944.44</v>
      </c>
      <c r="E366" s="40">
        <v>368</v>
      </c>
      <c r="F366" s="42">
        <f t="shared" si="12"/>
        <v>3544.0679347826085</v>
      </c>
      <c r="G366" s="44">
        <f t="shared" si="13"/>
        <v>0.2678726703145182</v>
      </c>
    </row>
    <row r="367" spans="1:7" ht="12.75">
      <c r="A367" s="1" t="s">
        <v>268</v>
      </c>
      <c r="B367" s="16">
        <v>3859084</v>
      </c>
      <c r="C367" s="16"/>
      <c r="D367" s="7">
        <v>212250.03</v>
      </c>
      <c r="E367" s="40">
        <v>470</v>
      </c>
      <c r="F367" s="42">
        <f t="shared" si="12"/>
        <v>8210.817021276596</v>
      </c>
      <c r="G367" s="44">
        <f t="shared" si="13"/>
        <v>0.6206013884122044</v>
      </c>
    </row>
    <row r="368" spans="1:7" ht="12.75">
      <c r="A368" s="3" t="s">
        <v>13</v>
      </c>
      <c r="B368" s="24">
        <v>11659290</v>
      </c>
      <c r="C368" s="17"/>
      <c r="D368" s="27">
        <v>643474.53</v>
      </c>
      <c r="E368" s="41">
        <v>2886</v>
      </c>
      <c r="F368" s="42">
        <f aca="true" t="shared" si="14" ref="F368:F431">B368/E368</f>
        <v>4039.948024948025</v>
      </c>
      <c r="G368" s="44">
        <f t="shared" si="13"/>
        <v>0.3053529687604796</v>
      </c>
    </row>
    <row r="369" spans="1:7" ht="12.75">
      <c r="A369" s="1"/>
      <c r="B369" s="11"/>
      <c r="C369" s="11"/>
      <c r="D369" s="2"/>
      <c r="E369" s="40"/>
      <c r="G369" s="44"/>
    </row>
    <row r="370" spans="1:7" ht="12.75">
      <c r="A370" s="3" t="s">
        <v>269</v>
      </c>
      <c r="B370" s="11"/>
      <c r="C370" s="11"/>
      <c r="D370" s="2"/>
      <c r="E370" s="40"/>
      <c r="G370" s="44"/>
    </row>
    <row r="371" spans="1:7" ht="12.75">
      <c r="A371" s="1" t="s">
        <v>270</v>
      </c>
      <c r="B371" s="16">
        <v>18687063</v>
      </c>
      <c r="C371" s="16"/>
      <c r="D371" s="7">
        <v>1002338.68</v>
      </c>
      <c r="E371" s="40">
        <v>1134</v>
      </c>
      <c r="F371" s="42">
        <f t="shared" si="14"/>
        <v>16478.891534391536</v>
      </c>
      <c r="G371" s="44">
        <f t="shared" si="13"/>
        <v>1.245530492183282</v>
      </c>
    </row>
    <row r="372" spans="1:7" ht="12.75">
      <c r="A372" s="1" t="s">
        <v>271</v>
      </c>
      <c r="B372" s="16">
        <v>1528418</v>
      </c>
      <c r="C372" s="16"/>
      <c r="D372" s="7">
        <v>89211.41</v>
      </c>
      <c r="E372" s="40">
        <v>306</v>
      </c>
      <c r="F372" s="42">
        <f t="shared" si="14"/>
        <v>4994.830065359477</v>
      </c>
      <c r="G372" s="44">
        <f t="shared" si="13"/>
        <v>0.37752619080569455</v>
      </c>
    </row>
    <row r="373" spans="1:7" ht="12.75">
      <c r="A373" s="1" t="s">
        <v>272</v>
      </c>
      <c r="B373" s="16">
        <v>104182</v>
      </c>
      <c r="C373" s="16"/>
      <c r="D373" s="7">
        <v>5730.08</v>
      </c>
      <c r="E373" s="40">
        <v>71</v>
      </c>
      <c r="F373" s="42">
        <f t="shared" si="14"/>
        <v>1467.3521126760563</v>
      </c>
      <c r="G373" s="44">
        <f t="shared" si="13"/>
        <v>0.11090744758488819</v>
      </c>
    </row>
    <row r="374" spans="1:7" ht="12.75">
      <c r="A374" s="1" t="s">
        <v>273</v>
      </c>
      <c r="B374" s="16">
        <v>3770515</v>
      </c>
      <c r="C374" s="16"/>
      <c r="D374" s="7">
        <v>207378.83</v>
      </c>
      <c r="E374" s="40">
        <v>412</v>
      </c>
      <c r="F374" s="42">
        <f t="shared" si="14"/>
        <v>9151.735436893205</v>
      </c>
      <c r="G374" s="44">
        <f t="shared" si="13"/>
        <v>0.6917191923531683</v>
      </c>
    </row>
    <row r="375" spans="1:7" ht="12.75">
      <c r="A375" s="1" t="s">
        <v>551</v>
      </c>
      <c r="B375" s="16">
        <v>240465</v>
      </c>
      <c r="C375" s="16"/>
      <c r="D375" s="7">
        <v>13225.67</v>
      </c>
      <c r="E375" s="40">
        <v>129</v>
      </c>
      <c r="F375" s="42">
        <f t="shared" si="14"/>
        <v>1864.0697674418604</v>
      </c>
      <c r="G375" s="44">
        <f t="shared" si="13"/>
        <v>0.14089271296314557</v>
      </c>
    </row>
    <row r="376" spans="1:7" ht="12.75">
      <c r="A376" s="1" t="s">
        <v>274</v>
      </c>
      <c r="B376" s="16">
        <v>68012335</v>
      </c>
      <c r="C376" s="16"/>
      <c r="D376" s="7">
        <v>3747913.35</v>
      </c>
      <c r="E376" s="40">
        <v>3429</v>
      </c>
      <c r="F376" s="42">
        <f t="shared" si="14"/>
        <v>19834.451735199767</v>
      </c>
      <c r="G376" s="44">
        <f t="shared" si="13"/>
        <v>1.499155108847623</v>
      </c>
    </row>
    <row r="377" spans="1:7" ht="12.75">
      <c r="A377" s="1" t="s">
        <v>275</v>
      </c>
      <c r="B377" s="16">
        <v>385875</v>
      </c>
      <c r="C377" s="16"/>
      <c r="D377" s="7">
        <v>21223.09</v>
      </c>
      <c r="E377" s="40">
        <v>144</v>
      </c>
      <c r="F377" s="42">
        <f t="shared" si="14"/>
        <v>2679.6875</v>
      </c>
      <c r="G377" s="44">
        <f t="shared" si="13"/>
        <v>0.20253986645926583</v>
      </c>
    </row>
    <row r="378" spans="1:7" ht="12.75">
      <c r="A378" s="1" t="s">
        <v>276</v>
      </c>
      <c r="B378" s="16">
        <v>4508492</v>
      </c>
      <c r="C378" s="16"/>
      <c r="D378" s="7">
        <v>248431.68</v>
      </c>
      <c r="E378" s="40">
        <v>572</v>
      </c>
      <c r="F378" s="42">
        <f t="shared" si="14"/>
        <v>7881.979020979021</v>
      </c>
      <c r="G378" s="44">
        <f t="shared" si="13"/>
        <v>0.5957466974577542</v>
      </c>
    </row>
    <row r="379" spans="1:7" ht="12.75">
      <c r="A379" s="3" t="s">
        <v>13</v>
      </c>
      <c r="B379" s="24">
        <v>98003694</v>
      </c>
      <c r="C379" s="18"/>
      <c r="D379" s="27">
        <v>5377602.15</v>
      </c>
      <c r="E379" s="41">
        <v>10414</v>
      </c>
      <c r="F379" s="42">
        <f t="shared" si="14"/>
        <v>9410.763779527559</v>
      </c>
      <c r="G379" s="44">
        <f t="shared" si="13"/>
        <v>0.711297432698853</v>
      </c>
    </row>
    <row r="380" spans="1:7" ht="12.75">
      <c r="A380" s="1"/>
      <c r="E380" s="40"/>
      <c r="G380" s="44"/>
    </row>
    <row r="381" spans="1:7" ht="12.75">
      <c r="A381" s="3" t="s">
        <v>277</v>
      </c>
      <c r="B381" s="11"/>
      <c r="C381" s="11"/>
      <c r="D381" s="2"/>
      <c r="E381" s="40"/>
      <c r="G381" s="44"/>
    </row>
    <row r="382" spans="1:7" ht="12.75">
      <c r="A382" s="1" t="s">
        <v>278</v>
      </c>
      <c r="B382" s="16">
        <v>8041201</v>
      </c>
      <c r="C382" s="16"/>
      <c r="D382" s="7">
        <v>498378.53</v>
      </c>
      <c r="E382" s="40">
        <v>502</v>
      </c>
      <c r="F382" s="42">
        <f t="shared" si="14"/>
        <v>16018.328685258964</v>
      </c>
      <c r="G382" s="44">
        <f t="shared" si="13"/>
        <v>1.2107195905541142</v>
      </c>
    </row>
    <row r="383" spans="1:7" ht="12.75">
      <c r="A383" s="3" t="s">
        <v>13</v>
      </c>
      <c r="B383" s="17">
        <v>8041201</v>
      </c>
      <c r="C383" s="17"/>
      <c r="D383" s="14">
        <v>498378.53</v>
      </c>
      <c r="E383" s="41">
        <v>748</v>
      </c>
      <c r="F383" s="42">
        <f t="shared" si="14"/>
        <v>10750.26871657754</v>
      </c>
      <c r="G383" s="44">
        <f t="shared" si="13"/>
        <v>0.8125417572970125</v>
      </c>
    </row>
    <row r="384" spans="1:7" ht="12.75">
      <c r="A384" s="1"/>
      <c r="B384" s="11"/>
      <c r="C384" s="11"/>
      <c r="D384" s="2"/>
      <c r="E384" s="40"/>
      <c r="G384" s="44"/>
    </row>
    <row r="385" spans="1:7" ht="12.75">
      <c r="A385" s="3" t="s">
        <v>279</v>
      </c>
      <c r="B385" s="11"/>
      <c r="C385" s="11"/>
      <c r="D385" s="2"/>
      <c r="E385" s="40"/>
      <c r="G385" s="44"/>
    </row>
    <row r="386" spans="1:7" ht="12.75">
      <c r="A386" s="1" t="s">
        <v>280</v>
      </c>
      <c r="B386" s="16">
        <v>668235</v>
      </c>
      <c r="C386" s="16"/>
      <c r="D386" s="7">
        <v>36753.07</v>
      </c>
      <c r="E386" s="40" t="s">
        <v>559</v>
      </c>
      <c r="G386" s="44"/>
    </row>
    <row r="387" spans="1:7" ht="12.75">
      <c r="A387" s="1" t="s">
        <v>281</v>
      </c>
      <c r="B387" s="16">
        <v>1323732</v>
      </c>
      <c r="C387" s="16"/>
      <c r="D387" s="7">
        <v>72805.73</v>
      </c>
      <c r="E387" s="40">
        <v>344</v>
      </c>
      <c r="F387" s="42">
        <f t="shared" si="14"/>
        <v>3848.0581395348836</v>
      </c>
      <c r="G387" s="44">
        <f t="shared" si="13"/>
        <v>0.2908492806377185</v>
      </c>
    </row>
    <row r="388" spans="1:7" ht="12.75">
      <c r="A388" s="1" t="s">
        <v>282</v>
      </c>
      <c r="B388" s="16">
        <v>942063</v>
      </c>
      <c r="C388" s="16"/>
      <c r="D388" s="7">
        <v>51813.72</v>
      </c>
      <c r="E388" s="40">
        <v>237</v>
      </c>
      <c r="F388" s="42">
        <f t="shared" si="14"/>
        <v>3974.9493670886077</v>
      </c>
      <c r="G388" s="44">
        <f t="shared" si="13"/>
        <v>0.3004401498280937</v>
      </c>
    </row>
    <row r="389" spans="1:7" ht="12.75">
      <c r="A389" s="1" t="s">
        <v>283</v>
      </c>
      <c r="B389" s="16">
        <v>1050293</v>
      </c>
      <c r="C389" s="16"/>
      <c r="D389" s="7">
        <v>57766.18</v>
      </c>
      <c r="E389" s="40">
        <v>144</v>
      </c>
      <c r="F389" s="42">
        <f t="shared" si="14"/>
        <v>7293.701388888889</v>
      </c>
      <c r="G389" s="44">
        <f t="shared" si="13"/>
        <v>0.5512826795286082</v>
      </c>
    </row>
    <row r="390" spans="1:7" ht="12.75">
      <c r="A390" s="1" t="s">
        <v>284</v>
      </c>
      <c r="B390" s="16">
        <v>987432</v>
      </c>
      <c r="C390" s="16"/>
      <c r="D390" s="7">
        <v>54308.86</v>
      </c>
      <c r="E390" s="40" t="s">
        <v>559</v>
      </c>
      <c r="G390" s="44"/>
    </row>
    <row r="391" spans="1:7" ht="12.75">
      <c r="A391" s="1" t="s">
        <v>285</v>
      </c>
      <c r="B391" s="16">
        <v>24735708</v>
      </c>
      <c r="C391" s="16"/>
      <c r="D391" s="7">
        <v>1360465.37</v>
      </c>
      <c r="E391" s="40">
        <v>2257</v>
      </c>
      <c r="F391" s="42">
        <f t="shared" si="14"/>
        <v>10959.551617190962</v>
      </c>
      <c r="G391" s="44">
        <f aca="true" t="shared" si="15" ref="G391:G452">F391/13230.42</f>
        <v>0.8283600684778686</v>
      </c>
    </row>
    <row r="392" spans="1:7" ht="12.75">
      <c r="A392" s="3" t="s">
        <v>13</v>
      </c>
      <c r="B392" s="24">
        <v>29839337</v>
      </c>
      <c r="C392" s="17"/>
      <c r="D392" s="27">
        <v>1641166.06</v>
      </c>
      <c r="E392" s="41">
        <v>6542</v>
      </c>
      <c r="F392" s="42">
        <f t="shared" si="14"/>
        <v>4561.194894527667</v>
      </c>
      <c r="G392" s="44">
        <f t="shared" si="15"/>
        <v>0.3447505743980665</v>
      </c>
    </row>
    <row r="393" spans="1:7" ht="12.75">
      <c r="A393" s="1"/>
      <c r="B393" s="11"/>
      <c r="C393" s="11"/>
      <c r="D393" s="2"/>
      <c r="E393" s="40"/>
      <c r="G393" s="44"/>
    </row>
    <row r="394" spans="1:7" ht="12.75">
      <c r="A394" s="3" t="s">
        <v>286</v>
      </c>
      <c r="B394" s="11"/>
      <c r="C394" s="11"/>
      <c r="D394" s="2"/>
      <c r="E394" s="40"/>
      <c r="G394" s="44"/>
    </row>
    <row r="395" spans="1:7" ht="12.75">
      <c r="A395" s="1" t="s">
        <v>287</v>
      </c>
      <c r="B395" s="16">
        <v>1728968</v>
      </c>
      <c r="C395" s="16"/>
      <c r="D395" s="7">
        <v>95093.41</v>
      </c>
      <c r="E395" s="40">
        <v>165</v>
      </c>
      <c r="F395" s="42">
        <f t="shared" si="14"/>
        <v>10478.593939393939</v>
      </c>
      <c r="G395" s="44">
        <f t="shared" si="15"/>
        <v>0.7920076565516392</v>
      </c>
    </row>
    <row r="396" spans="1:7" ht="12.75">
      <c r="A396" s="1" t="s">
        <v>288</v>
      </c>
      <c r="B396" s="16">
        <v>2069502</v>
      </c>
      <c r="C396" s="16"/>
      <c r="D396" s="7">
        <v>152609.74</v>
      </c>
      <c r="E396" s="40">
        <v>276</v>
      </c>
      <c r="F396" s="42">
        <f t="shared" si="14"/>
        <v>7498.195652173913</v>
      </c>
      <c r="G396" s="44">
        <f t="shared" si="15"/>
        <v>0.5667390492647938</v>
      </c>
    </row>
    <row r="397" spans="1:7" ht="12.75">
      <c r="A397" s="1" t="s">
        <v>289</v>
      </c>
      <c r="B397" s="16">
        <v>952189</v>
      </c>
      <c r="C397" s="16"/>
      <c r="D397" s="7">
        <v>52370.54</v>
      </c>
      <c r="E397" s="40">
        <v>134</v>
      </c>
      <c r="F397" s="42">
        <f t="shared" si="14"/>
        <v>7105.888059701492</v>
      </c>
      <c r="G397" s="44">
        <f t="shared" si="15"/>
        <v>0.5370871113465402</v>
      </c>
    </row>
    <row r="398" spans="1:7" ht="12.75">
      <c r="A398" s="1" t="s">
        <v>290</v>
      </c>
      <c r="B398" s="16">
        <v>47466864</v>
      </c>
      <c r="C398" s="16"/>
      <c r="D398" s="7">
        <v>2610172.77</v>
      </c>
      <c r="E398" s="40">
        <v>4010</v>
      </c>
      <c r="F398" s="42">
        <f t="shared" si="14"/>
        <v>11837.12319201995</v>
      </c>
      <c r="G398" s="44">
        <f t="shared" si="15"/>
        <v>0.8946899034210516</v>
      </c>
    </row>
    <row r="399" spans="1:7" ht="12.75">
      <c r="A399" s="1" t="s">
        <v>291</v>
      </c>
      <c r="B399" s="16">
        <v>1979067</v>
      </c>
      <c r="C399" s="16"/>
      <c r="D399" s="7">
        <v>108848.89</v>
      </c>
      <c r="E399" s="40">
        <v>137</v>
      </c>
      <c r="F399" s="42">
        <f t="shared" si="14"/>
        <v>14445.744525547445</v>
      </c>
      <c r="G399" s="44">
        <f t="shared" si="15"/>
        <v>1.0918583480756805</v>
      </c>
    </row>
    <row r="400" spans="1:7" ht="12.75">
      <c r="A400" s="1" t="s">
        <v>292</v>
      </c>
      <c r="B400" s="16">
        <v>5822093</v>
      </c>
      <c r="C400" s="16"/>
      <c r="D400" s="7">
        <v>320215.34</v>
      </c>
      <c r="E400" s="40">
        <v>438</v>
      </c>
      <c r="F400" s="42">
        <f t="shared" si="14"/>
        <v>13292.449771689498</v>
      </c>
      <c r="G400" s="44">
        <f t="shared" si="15"/>
        <v>1.0046884204499553</v>
      </c>
    </row>
    <row r="401" spans="1:7" ht="12.75">
      <c r="A401" s="3" t="s">
        <v>13</v>
      </c>
      <c r="B401" s="24">
        <v>61381508</v>
      </c>
      <c r="C401" s="17"/>
      <c r="D401" s="27">
        <v>3414266.36</v>
      </c>
      <c r="E401" s="41">
        <v>7704</v>
      </c>
      <c r="F401" s="42">
        <f t="shared" si="14"/>
        <v>7967.485462097612</v>
      </c>
      <c r="G401" s="44">
        <f t="shared" si="15"/>
        <v>0.6022095641784321</v>
      </c>
    </row>
    <row r="402" spans="1:7" ht="12.75">
      <c r="A402" s="1"/>
      <c r="B402" s="11"/>
      <c r="C402" s="11"/>
      <c r="D402" s="2"/>
      <c r="E402" s="40"/>
      <c r="G402" s="44"/>
    </row>
    <row r="403" spans="1:7" ht="12.75">
      <c r="A403" s="3" t="s">
        <v>293</v>
      </c>
      <c r="B403" s="11"/>
      <c r="C403" s="11"/>
      <c r="D403" s="2"/>
      <c r="E403" s="40"/>
      <c r="G403" s="44"/>
    </row>
    <row r="404" spans="1:7" ht="12.75">
      <c r="A404" s="1" t="s">
        <v>294</v>
      </c>
      <c r="B404" s="16">
        <v>1369009</v>
      </c>
      <c r="C404" s="16"/>
      <c r="D404" s="7">
        <v>75495.56</v>
      </c>
      <c r="E404" s="40">
        <v>300</v>
      </c>
      <c r="F404" s="42">
        <f t="shared" si="14"/>
        <v>4563.363333333334</v>
      </c>
      <c r="G404" s="44">
        <f t="shared" si="15"/>
        <v>0.3449144723548711</v>
      </c>
    </row>
    <row r="405" spans="1:7" ht="12.75">
      <c r="A405" s="1" t="s">
        <v>295</v>
      </c>
      <c r="B405" s="16">
        <v>1736001</v>
      </c>
      <c r="C405" s="16"/>
      <c r="D405" s="7">
        <v>95480.11</v>
      </c>
      <c r="E405" s="40">
        <v>109</v>
      </c>
      <c r="F405" s="42">
        <f t="shared" si="14"/>
        <v>15926.614678899083</v>
      </c>
      <c r="G405" s="44">
        <f t="shared" si="15"/>
        <v>1.203787535006378</v>
      </c>
    </row>
    <row r="406" spans="1:7" ht="12.75">
      <c r="A406" s="1" t="s">
        <v>296</v>
      </c>
      <c r="B406" s="16">
        <v>2781348</v>
      </c>
      <c r="C406" s="16"/>
      <c r="D406" s="7">
        <v>152974.75</v>
      </c>
      <c r="E406" s="40">
        <v>485</v>
      </c>
      <c r="F406" s="42">
        <f t="shared" si="14"/>
        <v>5734.738144329897</v>
      </c>
      <c r="G406" s="44">
        <f t="shared" si="15"/>
        <v>0.4334509519977368</v>
      </c>
    </row>
    <row r="407" spans="1:7" ht="12.75">
      <c r="A407" s="1" t="s">
        <v>297</v>
      </c>
      <c r="B407" s="16">
        <v>14675294</v>
      </c>
      <c r="C407" s="16"/>
      <c r="D407" s="7">
        <v>807142.09</v>
      </c>
      <c r="E407" s="40">
        <v>2011</v>
      </c>
      <c r="F407" s="42">
        <f t="shared" si="14"/>
        <v>7297.5106911984085</v>
      </c>
      <c r="G407" s="44">
        <f t="shared" si="15"/>
        <v>0.5515705995122157</v>
      </c>
    </row>
    <row r="408" spans="1:7" ht="12.75">
      <c r="A408" s="3" t="s">
        <v>13</v>
      </c>
      <c r="B408" s="24">
        <v>20571166</v>
      </c>
      <c r="C408" s="17"/>
      <c r="D408" s="27">
        <v>131615.82</v>
      </c>
      <c r="E408" s="41">
        <v>4598</v>
      </c>
      <c r="F408" s="42">
        <f t="shared" si="14"/>
        <v>4473.937799043062</v>
      </c>
      <c r="G408" s="44">
        <f t="shared" si="15"/>
        <v>0.33815538728498884</v>
      </c>
    </row>
    <row r="409" spans="1:7" ht="12.75">
      <c r="A409" s="1"/>
      <c r="B409" s="11"/>
      <c r="C409" s="11"/>
      <c r="D409" s="7"/>
      <c r="E409" s="40"/>
      <c r="G409" s="44"/>
    </row>
    <row r="410" spans="1:7" ht="12.75">
      <c r="A410" s="3" t="s">
        <v>52</v>
      </c>
      <c r="B410" s="11"/>
      <c r="C410" s="11"/>
      <c r="D410" s="7"/>
      <c r="E410" s="40"/>
      <c r="G410" s="44"/>
    </row>
    <row r="411" spans="1:7" ht="12.75">
      <c r="A411" s="1" t="s">
        <v>298</v>
      </c>
      <c r="B411" s="16">
        <v>1756916</v>
      </c>
      <c r="C411" s="16"/>
      <c r="D411" s="7">
        <v>96630.71</v>
      </c>
      <c r="E411" s="40">
        <v>714</v>
      </c>
      <c r="F411" s="42">
        <f t="shared" si="14"/>
        <v>2460.6666666666665</v>
      </c>
      <c r="G411" s="44">
        <f t="shared" si="15"/>
        <v>0.1859855293079635</v>
      </c>
    </row>
    <row r="412" spans="1:7" ht="12.75">
      <c r="A412" s="1" t="s">
        <v>299</v>
      </c>
      <c r="B412" s="16">
        <v>81398</v>
      </c>
      <c r="C412" s="16"/>
      <c r="D412" s="7">
        <v>4476.95</v>
      </c>
      <c r="E412" s="40">
        <v>80</v>
      </c>
      <c r="F412" s="42">
        <f t="shared" si="14"/>
        <v>1017.475</v>
      </c>
      <c r="G412" s="44">
        <f t="shared" si="15"/>
        <v>0.076904210146012</v>
      </c>
    </row>
    <row r="413" spans="1:7" ht="12.75">
      <c r="A413" s="1" t="s">
        <v>300</v>
      </c>
      <c r="B413" s="16">
        <v>26398619</v>
      </c>
      <c r="C413" s="16"/>
      <c r="D413" s="7">
        <v>1451926.01</v>
      </c>
      <c r="E413" s="40">
        <v>2877</v>
      </c>
      <c r="F413" s="42">
        <f t="shared" si="14"/>
        <v>9175.745220716024</v>
      </c>
      <c r="G413" s="44">
        <f t="shared" si="15"/>
        <v>0.6935339332172391</v>
      </c>
    </row>
    <row r="414" spans="1:7" ht="12.75">
      <c r="A414" s="1" t="s">
        <v>301</v>
      </c>
      <c r="B414" s="16">
        <v>1235940</v>
      </c>
      <c r="C414" s="16"/>
      <c r="D414" s="7">
        <v>67976.81</v>
      </c>
      <c r="E414" s="40">
        <v>346</v>
      </c>
      <c r="F414" s="42">
        <f t="shared" si="14"/>
        <v>3572.0809248554915</v>
      </c>
      <c r="G414" s="44">
        <f t="shared" si="15"/>
        <v>0.2699899870794345</v>
      </c>
    </row>
    <row r="415" spans="1:7" ht="12.75">
      <c r="A415" s="3" t="s">
        <v>13</v>
      </c>
      <c r="B415" s="24">
        <v>30319210</v>
      </c>
      <c r="C415" s="17"/>
      <c r="D415" s="27">
        <v>1667559.08</v>
      </c>
      <c r="E415" s="41">
        <v>6568</v>
      </c>
      <c r="F415" s="42">
        <f t="shared" si="14"/>
        <v>4616.201278928136</v>
      </c>
      <c r="G415" s="44">
        <f t="shared" si="15"/>
        <v>0.3489081434246332</v>
      </c>
    </row>
    <row r="416" spans="1:7" ht="12.75">
      <c r="A416" s="1"/>
      <c r="B416" s="11"/>
      <c r="C416" s="11"/>
      <c r="D416" s="7"/>
      <c r="E416" s="40"/>
      <c r="G416" s="44"/>
    </row>
    <row r="417" spans="1:7" ht="12.75">
      <c r="A417" s="3" t="s">
        <v>302</v>
      </c>
      <c r="B417" s="11"/>
      <c r="C417" s="11"/>
      <c r="D417" s="7"/>
      <c r="E417" s="40"/>
      <c r="G417" s="44"/>
    </row>
    <row r="418" spans="1:7" ht="12.75">
      <c r="A418" s="1" t="s">
        <v>303</v>
      </c>
      <c r="B418" s="16">
        <v>2768964</v>
      </c>
      <c r="C418" s="16"/>
      <c r="D418" s="7">
        <v>152293.24</v>
      </c>
      <c r="E418" s="40">
        <v>330</v>
      </c>
      <c r="F418" s="42">
        <f t="shared" si="14"/>
        <v>8390.8</v>
      </c>
      <c r="G418" s="44">
        <f t="shared" si="15"/>
        <v>0.634205112158193</v>
      </c>
    </row>
    <row r="419" spans="1:7" ht="12.75">
      <c r="A419" s="1" t="s">
        <v>304</v>
      </c>
      <c r="B419" s="16">
        <v>645488</v>
      </c>
      <c r="C419" s="16"/>
      <c r="D419" s="7">
        <v>35501.92</v>
      </c>
      <c r="E419" s="40" t="s">
        <v>559</v>
      </c>
      <c r="G419" s="44"/>
    </row>
    <row r="420" spans="1:7" ht="12.75">
      <c r="A420" s="1" t="s">
        <v>305</v>
      </c>
      <c r="B420" s="16">
        <v>810993</v>
      </c>
      <c r="C420" s="16"/>
      <c r="D420" s="7">
        <v>44604.76</v>
      </c>
      <c r="E420" s="40" t="s">
        <v>559</v>
      </c>
      <c r="G420" s="44"/>
    </row>
    <row r="421" spans="1:7" ht="12.75">
      <c r="A421" s="1" t="s">
        <v>306</v>
      </c>
      <c r="B421" s="16">
        <v>85724258</v>
      </c>
      <c r="C421" s="16"/>
      <c r="D421" s="7">
        <v>4714838.66</v>
      </c>
      <c r="E421" s="40">
        <v>4649</v>
      </c>
      <c r="F421" s="42">
        <f t="shared" si="14"/>
        <v>18439.289739728974</v>
      </c>
      <c r="G421" s="44">
        <f t="shared" si="15"/>
        <v>1.3937040350743948</v>
      </c>
    </row>
    <row r="422" spans="1:7" ht="12.75">
      <c r="A422" s="1" t="s">
        <v>307</v>
      </c>
      <c r="B422" s="16">
        <v>5365053</v>
      </c>
      <c r="C422" s="16"/>
      <c r="D422" s="7">
        <v>295078.3</v>
      </c>
      <c r="E422" s="40">
        <v>542</v>
      </c>
      <c r="F422" s="42">
        <f t="shared" si="14"/>
        <v>9898.621771217711</v>
      </c>
      <c r="G422" s="44">
        <f t="shared" si="15"/>
        <v>0.7481713937439409</v>
      </c>
    </row>
    <row r="423" spans="1:7" ht="12.75">
      <c r="A423" s="3" t="s">
        <v>13</v>
      </c>
      <c r="B423" s="24">
        <v>95782014</v>
      </c>
      <c r="C423" s="17"/>
      <c r="D423" s="27">
        <v>5268016.2</v>
      </c>
      <c r="E423" s="41">
        <v>8045</v>
      </c>
      <c r="F423" s="42">
        <f t="shared" si="14"/>
        <v>11905.78172778123</v>
      </c>
      <c r="G423" s="44">
        <f t="shared" si="15"/>
        <v>0.899879348333706</v>
      </c>
    </row>
    <row r="424" spans="1:7" ht="12.75">
      <c r="A424" s="1"/>
      <c r="B424" s="11"/>
      <c r="C424" s="11"/>
      <c r="D424" s="7"/>
      <c r="E424" s="40"/>
      <c r="G424" s="44"/>
    </row>
    <row r="425" spans="1:7" ht="12.75">
      <c r="A425" s="3" t="s">
        <v>308</v>
      </c>
      <c r="B425" s="11"/>
      <c r="C425" s="11"/>
      <c r="D425" s="7"/>
      <c r="E425" s="40"/>
      <c r="G425" s="44"/>
    </row>
    <row r="426" spans="1:7" ht="12.75">
      <c r="A426" s="1" t="s">
        <v>309</v>
      </c>
      <c r="B426" s="16">
        <v>1893402</v>
      </c>
      <c r="C426" s="16"/>
      <c r="D426" s="7">
        <v>104137.51</v>
      </c>
      <c r="E426" s="40">
        <v>217</v>
      </c>
      <c r="F426" s="42">
        <f t="shared" si="14"/>
        <v>8725.354838709678</v>
      </c>
      <c r="G426" s="44">
        <f t="shared" si="15"/>
        <v>0.6594919011421918</v>
      </c>
    </row>
    <row r="427" spans="1:7" ht="12.75">
      <c r="A427" s="3" t="s">
        <v>13</v>
      </c>
      <c r="B427" s="17">
        <v>2098789</v>
      </c>
      <c r="C427" s="17"/>
      <c r="D427" s="26">
        <v>115433.8</v>
      </c>
      <c r="E427" s="41">
        <v>871</v>
      </c>
      <c r="F427" s="42">
        <f t="shared" si="14"/>
        <v>2409.631458094145</v>
      </c>
      <c r="G427" s="44">
        <f t="shared" si="15"/>
        <v>0.18212811521434277</v>
      </c>
    </row>
    <row r="428" spans="1:7" ht="12.75">
      <c r="A428" s="1"/>
      <c r="B428" s="11"/>
      <c r="C428" s="11"/>
      <c r="D428" s="2"/>
      <c r="E428" s="40"/>
      <c r="G428" s="44"/>
    </row>
    <row r="429" spans="1:7" ht="12.75">
      <c r="A429" s="3" t="s">
        <v>310</v>
      </c>
      <c r="B429" s="11"/>
      <c r="C429" s="11"/>
      <c r="D429" s="2"/>
      <c r="E429" s="40"/>
      <c r="G429" s="44"/>
    </row>
    <row r="430" spans="1:7" ht="12.75">
      <c r="A430" s="1" t="s">
        <v>311</v>
      </c>
      <c r="B430" s="16">
        <v>169862</v>
      </c>
      <c r="C430" s="16"/>
      <c r="D430" s="7">
        <v>9342.44</v>
      </c>
      <c r="E430" s="40">
        <v>143</v>
      </c>
      <c r="F430" s="42">
        <f t="shared" si="14"/>
        <v>1187.8461538461538</v>
      </c>
      <c r="G430" s="44">
        <f t="shared" si="15"/>
        <v>0.08978143957985868</v>
      </c>
    </row>
    <row r="431" spans="1:7" ht="12.75">
      <c r="A431" s="1" t="s">
        <v>312</v>
      </c>
      <c r="B431" s="16">
        <v>574721</v>
      </c>
      <c r="C431" s="16"/>
      <c r="D431" s="7">
        <v>31609.79</v>
      </c>
      <c r="E431" s="40">
        <v>242</v>
      </c>
      <c r="F431" s="42">
        <f t="shared" si="14"/>
        <v>2374.880165289256</v>
      </c>
      <c r="G431" s="44">
        <f t="shared" si="15"/>
        <v>0.1795014946834081</v>
      </c>
    </row>
    <row r="432" spans="1:7" ht="12.75">
      <c r="A432" s="1" t="s">
        <v>310</v>
      </c>
      <c r="B432" s="16">
        <v>25219716</v>
      </c>
      <c r="C432" s="16"/>
      <c r="D432" s="7">
        <v>1459367.77</v>
      </c>
      <c r="E432" s="40">
        <v>2299</v>
      </c>
      <c r="F432" s="42">
        <f aca="true" t="shared" si="16" ref="F432:F493">B432/E432</f>
        <v>10969.863418877772</v>
      </c>
      <c r="G432" s="44">
        <f t="shared" si="15"/>
        <v>0.8291394694104777</v>
      </c>
    </row>
    <row r="433" spans="1:7" ht="12.75">
      <c r="A433" s="3" t="s">
        <v>13</v>
      </c>
      <c r="B433" s="24">
        <v>25969285</v>
      </c>
      <c r="C433" s="17"/>
      <c r="D433" s="27">
        <v>1500594.23</v>
      </c>
      <c r="E433" s="41">
        <v>3716</v>
      </c>
      <c r="F433" s="42">
        <f t="shared" si="16"/>
        <v>6988.5051130247575</v>
      </c>
      <c r="G433" s="44">
        <f t="shared" si="15"/>
        <v>0.5282149102617119</v>
      </c>
    </row>
    <row r="434" spans="1:7" ht="12.75">
      <c r="A434" s="1"/>
      <c r="B434" s="11"/>
      <c r="C434" s="11"/>
      <c r="D434" s="2"/>
      <c r="E434" s="40"/>
      <c r="G434" s="44"/>
    </row>
    <row r="435" spans="1:7" ht="12.75">
      <c r="A435" s="3" t="s">
        <v>313</v>
      </c>
      <c r="B435" s="11"/>
      <c r="C435" s="11"/>
      <c r="D435" s="2"/>
      <c r="E435" s="40"/>
      <c r="G435" s="44"/>
    </row>
    <row r="436" spans="1:7" ht="12.75">
      <c r="A436" s="1" t="s">
        <v>314</v>
      </c>
      <c r="B436" s="16">
        <v>8532432</v>
      </c>
      <c r="C436" s="16"/>
      <c r="D436" s="7">
        <v>469284.31</v>
      </c>
      <c r="E436" s="40">
        <v>1029</v>
      </c>
      <c r="F436" s="42">
        <f t="shared" si="16"/>
        <v>8291.96501457726</v>
      </c>
      <c r="G436" s="44">
        <f t="shared" si="15"/>
        <v>0.6267348288699269</v>
      </c>
    </row>
    <row r="437" spans="1:7" ht="12.75">
      <c r="A437" s="1" t="s">
        <v>315</v>
      </c>
      <c r="B437" s="16">
        <v>152421</v>
      </c>
      <c r="C437" s="16"/>
      <c r="D437" s="7">
        <v>8383.22</v>
      </c>
      <c r="E437" s="40">
        <v>83</v>
      </c>
      <c r="F437" s="42">
        <f t="shared" si="16"/>
        <v>1836.3975903614457</v>
      </c>
      <c r="G437" s="44">
        <f t="shared" si="15"/>
        <v>0.13880115599969206</v>
      </c>
    </row>
    <row r="438" spans="1:7" ht="12.75">
      <c r="A438" s="1" t="s">
        <v>316</v>
      </c>
      <c r="B438" s="16">
        <v>13672309</v>
      </c>
      <c r="C438" s="16"/>
      <c r="D438" s="7">
        <v>751997.97</v>
      </c>
      <c r="E438" s="40">
        <v>1166</v>
      </c>
      <c r="F438" s="42">
        <f t="shared" si="16"/>
        <v>11725.822469982848</v>
      </c>
      <c r="G438" s="44">
        <f t="shared" si="15"/>
        <v>0.8862774174956538</v>
      </c>
    </row>
    <row r="439" spans="1:8" ht="12.75">
      <c r="A439" s="1" t="s">
        <v>317</v>
      </c>
      <c r="B439" s="16">
        <v>5936395</v>
      </c>
      <c r="C439" s="16"/>
      <c r="D439" s="7">
        <v>326502.47</v>
      </c>
      <c r="E439" s="40">
        <v>704</v>
      </c>
      <c r="F439" s="42">
        <f t="shared" si="16"/>
        <v>8432.379261363636</v>
      </c>
      <c r="G439" s="44">
        <f t="shared" si="15"/>
        <v>0.6373478137023342</v>
      </c>
      <c r="H439" t="s">
        <v>560</v>
      </c>
    </row>
    <row r="440" spans="1:7" ht="12.75">
      <c r="A440" s="1" t="s">
        <v>318</v>
      </c>
      <c r="B440" s="16">
        <v>3170771</v>
      </c>
      <c r="C440" s="16"/>
      <c r="D440" s="7">
        <v>174392.82</v>
      </c>
      <c r="E440" s="40">
        <v>352</v>
      </c>
      <c r="F440" s="42">
        <f t="shared" si="16"/>
        <v>9007.87215909091</v>
      </c>
      <c r="G440" s="44">
        <f t="shared" si="15"/>
        <v>0.6808455180629874</v>
      </c>
    </row>
    <row r="441" spans="1:7" ht="12.75">
      <c r="A441" s="1" t="s">
        <v>319</v>
      </c>
      <c r="B441" s="16">
        <v>3444018</v>
      </c>
      <c r="C441" s="16"/>
      <c r="D441" s="7">
        <v>189421.4</v>
      </c>
      <c r="E441" s="40">
        <v>482</v>
      </c>
      <c r="F441" s="42">
        <f t="shared" si="16"/>
        <v>7145.265560165975</v>
      </c>
      <c r="G441" s="44">
        <f t="shared" si="15"/>
        <v>0.5400633963370759</v>
      </c>
    </row>
    <row r="442" spans="1:7" ht="12.75">
      <c r="A442" s="1" t="s">
        <v>320</v>
      </c>
      <c r="B442" s="16">
        <v>4083825</v>
      </c>
      <c r="C442" s="16"/>
      <c r="D442" s="7">
        <v>224610.69</v>
      </c>
      <c r="E442" s="40">
        <v>580</v>
      </c>
      <c r="F442" s="42">
        <f t="shared" si="16"/>
        <v>7041.077586206897</v>
      </c>
      <c r="G442" s="44">
        <f t="shared" si="15"/>
        <v>0.5321885160264676</v>
      </c>
    </row>
    <row r="443" spans="1:7" ht="12.75">
      <c r="A443" s="1" t="s">
        <v>321</v>
      </c>
      <c r="B443" s="16">
        <v>171345</v>
      </c>
      <c r="C443" s="16"/>
      <c r="D443" s="7">
        <v>9424.04</v>
      </c>
      <c r="E443" s="40">
        <v>65</v>
      </c>
      <c r="F443" s="42">
        <f t="shared" si="16"/>
        <v>2636.076923076923</v>
      </c>
      <c r="G443" s="44">
        <f t="shared" si="15"/>
        <v>0.19924363119817232</v>
      </c>
    </row>
    <row r="444" spans="1:7" ht="12.75">
      <c r="A444" s="3" t="s">
        <v>13</v>
      </c>
      <c r="B444" s="24">
        <v>39281335</v>
      </c>
      <c r="C444" s="17"/>
      <c r="D444" s="27">
        <v>2160477.07</v>
      </c>
      <c r="E444" s="40">
        <v>8677</v>
      </c>
      <c r="F444" s="42">
        <f t="shared" si="16"/>
        <v>4527.064077446122</v>
      </c>
      <c r="G444" s="44">
        <f t="shared" si="15"/>
        <v>0.34217085152596227</v>
      </c>
    </row>
    <row r="445" spans="1:7" ht="12.75">
      <c r="A445" s="1"/>
      <c r="B445" s="11"/>
      <c r="C445" s="11"/>
      <c r="D445" s="2"/>
      <c r="E445" s="40"/>
      <c r="G445" s="44"/>
    </row>
    <row r="446" spans="1:7" ht="12.75">
      <c r="A446" s="3" t="s">
        <v>322</v>
      </c>
      <c r="B446" s="11"/>
      <c r="C446" s="11"/>
      <c r="D446" s="2"/>
      <c r="E446" s="40"/>
      <c r="G446" s="44"/>
    </row>
    <row r="447" spans="1:7" ht="12.75">
      <c r="A447" s="1" t="s">
        <v>323</v>
      </c>
      <c r="B447" s="16">
        <v>4488831</v>
      </c>
      <c r="C447" s="16"/>
      <c r="D447" s="7">
        <v>246886.31</v>
      </c>
      <c r="E447" s="40">
        <v>685</v>
      </c>
      <c r="F447" s="42">
        <f t="shared" si="16"/>
        <v>6553.03795620438</v>
      </c>
      <c r="G447" s="44">
        <f t="shared" si="15"/>
        <v>0.4953008261419048</v>
      </c>
    </row>
    <row r="448" spans="1:7" ht="12.75">
      <c r="A448" s="1" t="s">
        <v>324</v>
      </c>
      <c r="B448" s="16">
        <v>1973490</v>
      </c>
      <c r="C448" s="16"/>
      <c r="D448" s="7">
        <v>108542.05</v>
      </c>
      <c r="E448" s="40">
        <v>157</v>
      </c>
      <c r="F448" s="42">
        <f t="shared" si="16"/>
        <v>12570</v>
      </c>
      <c r="G448" s="44">
        <f t="shared" si="15"/>
        <v>0.9500832173128291</v>
      </c>
    </row>
    <row r="449" spans="1:7" ht="12.75">
      <c r="A449" s="1" t="s">
        <v>325</v>
      </c>
      <c r="B449" s="16">
        <v>1550973</v>
      </c>
      <c r="C449" s="16"/>
      <c r="D449" s="7">
        <v>85303.76</v>
      </c>
      <c r="E449" s="40">
        <v>216</v>
      </c>
      <c r="F449" s="42">
        <f t="shared" si="16"/>
        <v>7180.430555555556</v>
      </c>
      <c r="G449" s="44">
        <f t="shared" si="15"/>
        <v>0.5427212859119783</v>
      </c>
    </row>
    <row r="450" spans="1:7" ht="12.75">
      <c r="A450" s="1" t="s">
        <v>326</v>
      </c>
      <c r="B450" s="16">
        <v>4467676</v>
      </c>
      <c r="C450" s="16"/>
      <c r="D450" s="7">
        <v>167659.59</v>
      </c>
      <c r="E450" s="40">
        <v>684</v>
      </c>
      <c r="F450" s="42">
        <f t="shared" si="16"/>
        <v>6531.690058479532</v>
      </c>
      <c r="G450" s="44">
        <f t="shared" si="15"/>
        <v>0.49368727965397413</v>
      </c>
    </row>
    <row r="451" spans="1:7" ht="12.75">
      <c r="A451" s="1" t="s">
        <v>327</v>
      </c>
      <c r="B451" s="16">
        <v>563349</v>
      </c>
      <c r="C451" s="16"/>
      <c r="D451" s="7">
        <v>30984.33</v>
      </c>
      <c r="E451" s="40">
        <v>575</v>
      </c>
      <c r="F451" s="42">
        <f t="shared" si="16"/>
        <v>979.7373913043479</v>
      </c>
      <c r="G451" s="44">
        <f t="shared" si="15"/>
        <v>0.07405187373525163</v>
      </c>
    </row>
    <row r="452" spans="1:7" ht="12.75">
      <c r="A452" s="1" t="s">
        <v>328</v>
      </c>
      <c r="B452" s="16">
        <v>5976488</v>
      </c>
      <c r="C452" s="16"/>
      <c r="D452" s="7">
        <v>328707.63</v>
      </c>
      <c r="E452" s="40">
        <v>1404</v>
      </c>
      <c r="F452" s="42">
        <f t="shared" si="16"/>
        <v>4256.757834757835</v>
      </c>
      <c r="G452" s="44">
        <f t="shared" si="15"/>
        <v>0.32174018925762254</v>
      </c>
    </row>
    <row r="453" spans="1:7" ht="12.75">
      <c r="A453" s="1" t="s">
        <v>552</v>
      </c>
      <c r="B453" s="16">
        <v>167198</v>
      </c>
      <c r="C453" s="16"/>
      <c r="D453" s="7">
        <v>9194.94</v>
      </c>
      <c r="E453" s="40" t="s">
        <v>559</v>
      </c>
      <c r="G453" s="44"/>
    </row>
    <row r="454" spans="1:7" ht="12.75">
      <c r="A454" s="1" t="s">
        <v>329</v>
      </c>
      <c r="B454" s="16">
        <v>3274200514</v>
      </c>
      <c r="C454" s="16"/>
      <c r="D454" s="7">
        <v>180683456.48</v>
      </c>
      <c r="E454" s="40">
        <v>241167</v>
      </c>
      <c r="F454" s="42">
        <f t="shared" si="16"/>
        <v>13576.48647617626</v>
      </c>
      <c r="G454" s="44">
        <f aca="true" t="shared" si="17" ref="G454:G517">F454/13230.42</f>
        <v>1.026156877572765</v>
      </c>
    </row>
    <row r="455" spans="1:7" ht="12.75">
      <c r="A455" s="1" t="s">
        <v>330</v>
      </c>
      <c r="B455" s="16">
        <v>1697435</v>
      </c>
      <c r="C455" s="16"/>
      <c r="D455" s="7">
        <v>93359.03</v>
      </c>
      <c r="E455" s="40">
        <v>447</v>
      </c>
      <c r="F455" s="42">
        <f t="shared" si="16"/>
        <v>3797.393736017897</v>
      </c>
      <c r="G455" s="44">
        <f t="shared" si="17"/>
        <v>0.2870198932473721</v>
      </c>
    </row>
    <row r="456" spans="1:7" ht="12.75">
      <c r="A456" s="1" t="s">
        <v>331</v>
      </c>
      <c r="B456" s="16">
        <v>2958823</v>
      </c>
      <c r="C456" s="16"/>
      <c r="D456" s="7">
        <v>162735.44</v>
      </c>
      <c r="E456" s="40" t="s">
        <v>559</v>
      </c>
      <c r="G456" s="44"/>
    </row>
    <row r="457" spans="1:7" ht="12.75">
      <c r="A457" s="1" t="s">
        <v>332</v>
      </c>
      <c r="B457" s="16">
        <v>350654</v>
      </c>
      <c r="C457" s="16"/>
      <c r="D457" s="7">
        <v>24693.01</v>
      </c>
      <c r="E457" s="40">
        <v>255</v>
      </c>
      <c r="F457" s="42">
        <f t="shared" si="16"/>
        <v>1375.113725490196</v>
      </c>
      <c r="G457" s="44">
        <f t="shared" si="17"/>
        <v>0.10393575755646427</v>
      </c>
    </row>
    <row r="458" spans="1:7" ht="12.75">
      <c r="A458" s="1" t="s">
        <v>333</v>
      </c>
      <c r="B458" s="16">
        <v>3368662</v>
      </c>
      <c r="C458" s="16"/>
      <c r="D458" s="7">
        <v>185277.16</v>
      </c>
      <c r="E458" s="40">
        <v>196</v>
      </c>
      <c r="F458" s="42">
        <f t="shared" si="16"/>
        <v>17187.051020408162</v>
      </c>
      <c r="G458" s="44">
        <f t="shared" si="17"/>
        <v>1.299055587079485</v>
      </c>
    </row>
    <row r="459" spans="1:7" ht="12.75">
      <c r="A459" s="1" t="s">
        <v>334</v>
      </c>
      <c r="B459" s="16">
        <v>17725228</v>
      </c>
      <c r="C459" s="16"/>
      <c r="D459" s="7">
        <v>975638.13</v>
      </c>
      <c r="E459" s="40">
        <v>212</v>
      </c>
      <c r="F459" s="42">
        <f t="shared" si="16"/>
        <v>83609.56603773584</v>
      </c>
      <c r="G459" s="44">
        <f t="shared" si="17"/>
        <v>6.31949447090386</v>
      </c>
    </row>
    <row r="460" spans="1:7" ht="12.75">
      <c r="A460" s="1" t="s">
        <v>335</v>
      </c>
      <c r="B460" s="16">
        <v>1674395</v>
      </c>
      <c r="C460" s="16"/>
      <c r="D460" s="7">
        <v>92091.86</v>
      </c>
      <c r="E460" s="40" t="s">
        <v>559</v>
      </c>
      <c r="G460" s="44"/>
    </row>
    <row r="461" spans="1:7" ht="12.75">
      <c r="A461" s="1" t="s">
        <v>336</v>
      </c>
      <c r="B461" s="16">
        <v>32028935</v>
      </c>
      <c r="C461" s="16"/>
      <c r="D461" s="7">
        <v>1761592.22</v>
      </c>
      <c r="E461" s="40">
        <v>2851</v>
      </c>
      <c r="F461" s="42">
        <f t="shared" si="16"/>
        <v>11234.28095405121</v>
      </c>
      <c r="G461" s="44">
        <f t="shared" si="17"/>
        <v>0.8491250431997782</v>
      </c>
    </row>
    <row r="462" spans="1:7" ht="12.75">
      <c r="A462" s="3" t="s">
        <v>13</v>
      </c>
      <c r="B462" s="24">
        <v>3359519738</v>
      </c>
      <c r="C462" s="17"/>
      <c r="D462" s="27">
        <v>185304113.17</v>
      </c>
      <c r="E462" s="41">
        <v>271793</v>
      </c>
      <c r="F462" s="42">
        <f t="shared" si="16"/>
        <v>12360.582274010001</v>
      </c>
      <c r="G462" s="44">
        <f t="shared" si="17"/>
        <v>0.9342547155728995</v>
      </c>
    </row>
    <row r="463" spans="1:7" ht="12.75">
      <c r="A463" s="1"/>
      <c r="E463" s="40"/>
      <c r="G463" s="44"/>
    </row>
    <row r="464" spans="1:7" ht="12.75">
      <c r="A464" s="3" t="s">
        <v>329</v>
      </c>
      <c r="E464" s="40"/>
      <c r="G464" s="44"/>
    </row>
    <row r="465" spans="1:7" ht="12.75">
      <c r="A465" s="1" t="s">
        <v>337</v>
      </c>
      <c r="B465" s="16">
        <v>859012</v>
      </c>
      <c r="C465" s="16"/>
      <c r="D465" s="7">
        <v>47245.88</v>
      </c>
      <c r="E465" s="40">
        <v>378</v>
      </c>
      <c r="F465" s="42">
        <f t="shared" si="16"/>
        <v>2272.5185185185187</v>
      </c>
      <c r="G465" s="44">
        <f t="shared" si="17"/>
        <v>0.17176465437367208</v>
      </c>
    </row>
    <row r="466" spans="1:7" ht="12.75">
      <c r="A466" s="1" t="s">
        <v>338</v>
      </c>
      <c r="B466" s="16">
        <v>5017722</v>
      </c>
      <c r="C466" s="16"/>
      <c r="D466" s="7">
        <v>275975.29</v>
      </c>
      <c r="E466" s="40">
        <v>578</v>
      </c>
      <c r="F466" s="42">
        <f t="shared" si="16"/>
        <v>8681.179930795848</v>
      </c>
      <c r="G466" s="44">
        <f t="shared" si="17"/>
        <v>0.6561530118315101</v>
      </c>
    </row>
    <row r="467" spans="1:7" ht="12.75">
      <c r="A467" s="1" t="s">
        <v>339</v>
      </c>
      <c r="B467" s="16">
        <v>1327902</v>
      </c>
      <c r="C467" s="16"/>
      <c r="D467" s="7">
        <v>73034.67</v>
      </c>
      <c r="E467" s="40">
        <v>326</v>
      </c>
      <c r="F467" s="42">
        <f t="shared" si="16"/>
        <v>4073.319018404908</v>
      </c>
      <c r="G467" s="44">
        <f t="shared" si="17"/>
        <v>0.3078752615869268</v>
      </c>
    </row>
    <row r="468" spans="1:7" ht="12.75">
      <c r="A468" s="1" t="s">
        <v>340</v>
      </c>
      <c r="B468" s="16">
        <v>433145925</v>
      </c>
      <c r="C468" s="16"/>
      <c r="D468" s="7">
        <v>23868521.52</v>
      </c>
      <c r="E468" s="40">
        <v>24386</v>
      </c>
      <c r="F468" s="42">
        <f t="shared" si="16"/>
        <v>17762.073525793487</v>
      </c>
      <c r="G468" s="44">
        <f t="shared" si="17"/>
        <v>1.3425177375921162</v>
      </c>
    </row>
    <row r="469" spans="1:7" ht="12.75">
      <c r="A469" s="1" t="s">
        <v>341</v>
      </c>
      <c r="B469" s="16">
        <v>5755973</v>
      </c>
      <c r="C469" s="16"/>
      <c r="D469" s="7">
        <v>316578.91</v>
      </c>
      <c r="E469" s="40">
        <v>1237</v>
      </c>
      <c r="F469" s="42">
        <f t="shared" si="16"/>
        <v>4653.171382376718</v>
      </c>
      <c r="G469" s="44">
        <f t="shared" si="17"/>
        <v>0.35170246918667114</v>
      </c>
    </row>
    <row r="470" spans="1:7" ht="12.75">
      <c r="A470" s="1" t="s">
        <v>342</v>
      </c>
      <c r="B470" s="16">
        <v>1454121</v>
      </c>
      <c r="C470" s="16"/>
      <c r="D470" s="7">
        <v>79976.91</v>
      </c>
      <c r="E470" s="40">
        <v>321</v>
      </c>
      <c r="F470" s="42">
        <f t="shared" si="16"/>
        <v>4529.971962616823</v>
      </c>
      <c r="G470" s="44">
        <f t="shared" si="17"/>
        <v>0.34239063934605424</v>
      </c>
    </row>
    <row r="471" spans="1:7" ht="12.75">
      <c r="A471" s="1" t="s">
        <v>343</v>
      </c>
      <c r="B471" s="16">
        <v>319518</v>
      </c>
      <c r="C471" s="16"/>
      <c r="D471" s="7">
        <v>17573.56</v>
      </c>
      <c r="E471" s="40">
        <v>78</v>
      </c>
      <c r="F471" s="42">
        <f t="shared" si="16"/>
        <v>4096.384615384615</v>
      </c>
      <c r="G471" s="44">
        <f t="shared" si="17"/>
        <v>0.3096186376082252</v>
      </c>
    </row>
    <row r="472" spans="1:7" ht="12.75">
      <c r="A472" s="3" t="s">
        <v>13</v>
      </c>
      <c r="B472" s="24">
        <v>450037197</v>
      </c>
      <c r="C472" s="17"/>
      <c r="D472" s="27">
        <v>24797543.19</v>
      </c>
      <c r="E472" s="41">
        <v>35491</v>
      </c>
      <c r="F472" s="42">
        <f t="shared" si="16"/>
        <v>12680.318869572568</v>
      </c>
      <c r="G472" s="44">
        <f t="shared" si="17"/>
        <v>0.9584214915000859</v>
      </c>
    </row>
    <row r="473" spans="1:7" ht="12.75">
      <c r="A473" s="1"/>
      <c r="B473" s="11"/>
      <c r="C473" s="11"/>
      <c r="D473" s="2"/>
      <c r="E473" s="40"/>
      <c r="G473" s="44"/>
    </row>
    <row r="474" spans="1:7" ht="12.75">
      <c r="A474" s="3" t="s">
        <v>344</v>
      </c>
      <c r="B474" s="11"/>
      <c r="C474" s="11"/>
      <c r="D474" s="2"/>
      <c r="E474" s="40"/>
      <c r="G474" s="44"/>
    </row>
    <row r="475" spans="1:7" ht="12.75">
      <c r="A475" s="1" t="s">
        <v>345</v>
      </c>
      <c r="B475" s="16">
        <v>2544994</v>
      </c>
      <c r="C475" s="16"/>
      <c r="D475" s="7">
        <v>140332.12</v>
      </c>
      <c r="E475" s="40">
        <v>291</v>
      </c>
      <c r="F475" s="42">
        <f t="shared" si="16"/>
        <v>8745.68384879725</v>
      </c>
      <c r="G475" s="44">
        <f t="shared" si="17"/>
        <v>0.6610284366480619</v>
      </c>
    </row>
    <row r="476" spans="1:7" ht="12.75">
      <c r="A476" s="3" t="s">
        <v>13</v>
      </c>
      <c r="B476" s="17">
        <v>2549371</v>
      </c>
      <c r="C476" s="17"/>
      <c r="D476" s="14">
        <v>140572.85</v>
      </c>
      <c r="E476" s="41">
        <v>747</v>
      </c>
      <c r="F476" s="42">
        <f t="shared" si="16"/>
        <v>3412.8125836680056</v>
      </c>
      <c r="G476" s="44">
        <f t="shared" si="17"/>
        <v>0.25795194586929254</v>
      </c>
    </row>
    <row r="477" spans="1:7" ht="12.75">
      <c r="A477" s="1"/>
      <c r="B477" s="16"/>
      <c r="C477" s="16"/>
      <c r="D477" s="7"/>
      <c r="E477" s="40"/>
      <c r="G477" s="44"/>
    </row>
    <row r="478" spans="1:7" ht="12.75">
      <c r="A478" s="3" t="s">
        <v>346</v>
      </c>
      <c r="B478" s="16"/>
      <c r="C478" s="16"/>
      <c r="D478" s="7"/>
      <c r="E478" s="40"/>
      <c r="G478" s="44"/>
    </row>
    <row r="479" spans="1:7" ht="12.75">
      <c r="A479" s="1" t="s">
        <v>347</v>
      </c>
      <c r="B479" s="16">
        <v>438850</v>
      </c>
      <c r="C479" s="16"/>
      <c r="D479" s="7">
        <v>24137.03</v>
      </c>
      <c r="E479" s="40">
        <v>186</v>
      </c>
      <c r="F479" s="42">
        <f t="shared" si="16"/>
        <v>2359.4086021505377</v>
      </c>
      <c r="G479" s="44">
        <f t="shared" si="17"/>
        <v>0.17833210148661477</v>
      </c>
    </row>
    <row r="480" spans="1:7" ht="12.75">
      <c r="A480" s="3" t="s">
        <v>13</v>
      </c>
      <c r="B480" s="24">
        <v>772731</v>
      </c>
      <c r="C480" s="17"/>
      <c r="D480" s="27">
        <v>140572.85</v>
      </c>
      <c r="E480" s="41">
        <v>645</v>
      </c>
      <c r="F480" s="42">
        <f t="shared" si="16"/>
        <v>1198.0325581395348</v>
      </c>
      <c r="G480" s="44">
        <f t="shared" si="17"/>
        <v>0.09055136255232524</v>
      </c>
    </row>
    <row r="481" spans="1:7" ht="12.75">
      <c r="A481" s="1"/>
      <c r="B481" s="11"/>
      <c r="C481" s="11"/>
      <c r="D481" s="7"/>
      <c r="E481" s="40"/>
      <c r="G481" s="44"/>
    </row>
    <row r="482" spans="1:7" ht="12.75">
      <c r="A482" s="3" t="s">
        <v>348</v>
      </c>
      <c r="B482" s="11"/>
      <c r="C482" s="11"/>
      <c r="D482" s="7"/>
      <c r="E482" s="40"/>
      <c r="G482" s="44"/>
    </row>
    <row r="483" spans="1:7" ht="12.75">
      <c r="A483" s="1" t="s">
        <v>349</v>
      </c>
      <c r="B483" s="16">
        <v>12558880</v>
      </c>
      <c r="C483" s="16"/>
      <c r="D483" s="7">
        <v>690779.93</v>
      </c>
      <c r="E483" s="40">
        <v>1175</v>
      </c>
      <c r="F483" s="42">
        <f t="shared" si="16"/>
        <v>10688.408510638297</v>
      </c>
      <c r="G483" s="44">
        <f t="shared" si="17"/>
        <v>0.8078661532013569</v>
      </c>
    </row>
    <row r="484" spans="1:7" ht="12.75">
      <c r="A484" s="1" t="s">
        <v>348</v>
      </c>
      <c r="B484" s="16">
        <v>11184905</v>
      </c>
      <c r="C484" s="16"/>
      <c r="D484" s="7">
        <v>614647.88</v>
      </c>
      <c r="E484" s="40">
        <v>2287</v>
      </c>
      <c r="F484" s="42">
        <f t="shared" si="16"/>
        <v>4890.644949715785</v>
      </c>
      <c r="G484" s="44">
        <f t="shared" si="17"/>
        <v>0.36965152653625394</v>
      </c>
    </row>
    <row r="485" spans="1:7" ht="12.75">
      <c r="A485" s="1" t="s">
        <v>350</v>
      </c>
      <c r="B485" s="16">
        <v>1395887</v>
      </c>
      <c r="C485" s="16"/>
      <c r="D485" s="7">
        <v>76529.54</v>
      </c>
      <c r="E485" s="40">
        <v>298</v>
      </c>
      <c r="F485" s="42">
        <f t="shared" si="16"/>
        <v>4684.184563758389</v>
      </c>
      <c r="G485" s="44">
        <f t="shared" si="17"/>
        <v>0.35404655058255063</v>
      </c>
    </row>
    <row r="486" spans="1:7" ht="12.75">
      <c r="A486" s="1" t="s">
        <v>351</v>
      </c>
      <c r="B486" s="16">
        <v>4314440</v>
      </c>
      <c r="C486" s="16"/>
      <c r="D486" s="7">
        <v>240679.7</v>
      </c>
      <c r="E486" s="40">
        <v>765</v>
      </c>
      <c r="F486" s="42">
        <f t="shared" si="16"/>
        <v>5639.7908496732025</v>
      </c>
      <c r="G486" s="44">
        <f t="shared" si="17"/>
        <v>0.42627451355839063</v>
      </c>
    </row>
    <row r="487" spans="1:7" ht="12.75">
      <c r="A487" s="1" t="s">
        <v>352</v>
      </c>
      <c r="B487" s="16">
        <v>478585177</v>
      </c>
      <c r="C487" s="16"/>
      <c r="D487" s="7">
        <v>26355706.73</v>
      </c>
      <c r="E487" s="40">
        <v>23896</v>
      </c>
      <c r="F487" s="42">
        <f t="shared" si="16"/>
        <v>20027.836332440576</v>
      </c>
      <c r="G487" s="44">
        <f t="shared" si="17"/>
        <v>1.5137717723579884</v>
      </c>
    </row>
    <row r="488" spans="1:8" ht="12.75">
      <c r="A488" s="1" t="s">
        <v>22</v>
      </c>
      <c r="B488" s="16">
        <v>5469269</v>
      </c>
      <c r="C488" s="16"/>
      <c r="D488" s="7">
        <v>300810.3</v>
      </c>
      <c r="E488" s="40">
        <v>1042</v>
      </c>
      <c r="F488" s="42">
        <f t="shared" si="16"/>
        <v>5248.818618042226</v>
      </c>
      <c r="G488" s="44">
        <f t="shared" si="17"/>
        <v>0.39672350673993917</v>
      </c>
      <c r="H488" t="s">
        <v>561</v>
      </c>
    </row>
    <row r="489" spans="1:7" ht="12.75">
      <c r="A489" s="3" t="s">
        <v>13</v>
      </c>
      <c r="B489" s="24">
        <v>514483247</v>
      </c>
      <c r="C489" s="17"/>
      <c r="D489" s="27">
        <v>28334333.47</v>
      </c>
      <c r="E489" s="41">
        <v>35223</v>
      </c>
      <c r="F489" s="42">
        <f t="shared" si="16"/>
        <v>14606.457343213242</v>
      </c>
      <c r="G489" s="44">
        <f t="shared" si="17"/>
        <v>1.1040055677154046</v>
      </c>
    </row>
    <row r="490" spans="1:7" ht="12.75">
      <c r="A490" s="1"/>
      <c r="B490" s="11"/>
      <c r="C490" s="11"/>
      <c r="D490" s="2"/>
      <c r="E490" s="40"/>
      <c r="G490" s="44"/>
    </row>
    <row r="491" spans="1:7" ht="12.75">
      <c r="A491" s="3" t="s">
        <v>353</v>
      </c>
      <c r="B491" s="11"/>
      <c r="C491" s="11"/>
      <c r="D491" s="2"/>
      <c r="E491" s="40"/>
      <c r="G491" s="44"/>
    </row>
    <row r="492" spans="1:7" ht="12.75">
      <c r="A492" s="1" t="s">
        <v>354</v>
      </c>
      <c r="B492" s="16">
        <v>347587</v>
      </c>
      <c r="C492" s="16"/>
      <c r="D492" s="7">
        <v>20472.73</v>
      </c>
      <c r="E492" s="40" t="s">
        <v>559</v>
      </c>
      <c r="G492" s="44"/>
    </row>
    <row r="493" spans="1:7" ht="12.75">
      <c r="A493" s="3" t="s">
        <v>13</v>
      </c>
      <c r="B493" s="17">
        <v>383836</v>
      </c>
      <c r="C493" s="17"/>
      <c r="D493" s="14">
        <v>22466.43</v>
      </c>
      <c r="E493" s="41">
        <v>482</v>
      </c>
      <c r="F493" s="42">
        <f t="shared" si="16"/>
        <v>796.3402489626556</v>
      </c>
      <c r="G493" s="44">
        <f t="shared" si="17"/>
        <v>0.060190095927616476</v>
      </c>
    </row>
    <row r="494" spans="1:7" ht="12.75">
      <c r="A494" s="1"/>
      <c r="B494" s="11"/>
      <c r="C494" s="11"/>
      <c r="D494" s="2"/>
      <c r="E494" s="40"/>
      <c r="G494" s="44"/>
    </row>
    <row r="495" spans="1:7" ht="12.75">
      <c r="A495" s="3" t="s">
        <v>355</v>
      </c>
      <c r="B495" s="11"/>
      <c r="C495" s="11"/>
      <c r="D495" s="2"/>
      <c r="E495" s="40"/>
      <c r="G495" s="44"/>
    </row>
    <row r="496" spans="1:7" ht="12.75">
      <c r="A496" s="1" t="s">
        <v>356</v>
      </c>
      <c r="B496" s="16">
        <v>25675277</v>
      </c>
      <c r="C496" s="16"/>
      <c r="D496" s="7">
        <v>1413030.6</v>
      </c>
      <c r="E496" s="40">
        <v>2856</v>
      </c>
      <c r="F496" s="42">
        <f aca="true" t="shared" si="18" ref="F496:F559">B496/E496</f>
        <v>8989.942927170869</v>
      </c>
      <c r="G496" s="44">
        <f t="shared" si="17"/>
        <v>0.6794903659272244</v>
      </c>
    </row>
    <row r="497" spans="1:7" ht="12.75">
      <c r="A497" s="1" t="s">
        <v>357</v>
      </c>
      <c r="B497" s="16">
        <v>2435928</v>
      </c>
      <c r="C497" s="16"/>
      <c r="D497" s="7">
        <v>133976.45</v>
      </c>
      <c r="E497" s="40">
        <v>325</v>
      </c>
      <c r="F497" s="42">
        <f t="shared" si="18"/>
        <v>7495.163076923077</v>
      </c>
      <c r="G497" s="44">
        <f t="shared" si="17"/>
        <v>0.5665098369456961</v>
      </c>
    </row>
    <row r="498" spans="1:7" ht="12.75">
      <c r="A498" s="1" t="s">
        <v>358</v>
      </c>
      <c r="B498" s="16">
        <v>2686643</v>
      </c>
      <c r="C498" s="16"/>
      <c r="D498" s="7">
        <v>147765.56</v>
      </c>
      <c r="E498" s="40">
        <v>335</v>
      </c>
      <c r="F498" s="42">
        <f t="shared" si="18"/>
        <v>8019.829850746269</v>
      </c>
      <c r="G498" s="44">
        <f t="shared" si="17"/>
        <v>0.6061659305408497</v>
      </c>
    </row>
    <row r="499" spans="1:7" ht="12.75">
      <c r="A499" s="1" t="s">
        <v>359</v>
      </c>
      <c r="B499" s="16">
        <v>1610880</v>
      </c>
      <c r="C499" s="16"/>
      <c r="D499" s="7">
        <v>88598.71</v>
      </c>
      <c r="E499" s="40">
        <v>450</v>
      </c>
      <c r="F499" s="42">
        <f t="shared" si="18"/>
        <v>3579.733333333333</v>
      </c>
      <c r="G499" s="44">
        <f t="shared" si="17"/>
        <v>0.2705683820569062</v>
      </c>
    </row>
    <row r="500" spans="1:7" ht="12.75">
      <c r="A500" s="1" t="s">
        <v>360</v>
      </c>
      <c r="B500" s="16">
        <v>3784108</v>
      </c>
      <c r="C500" s="16"/>
      <c r="D500" s="7">
        <v>208126.15</v>
      </c>
      <c r="E500" s="40">
        <v>421</v>
      </c>
      <c r="F500" s="42">
        <f t="shared" si="18"/>
        <v>8988.380047505938</v>
      </c>
      <c r="G500" s="44">
        <f t="shared" si="17"/>
        <v>0.6793722381833637</v>
      </c>
    </row>
    <row r="501" spans="1:7" ht="12.75">
      <c r="A501" s="3" t="s">
        <v>13</v>
      </c>
      <c r="B501" s="24">
        <v>36863282</v>
      </c>
      <c r="C501" s="17"/>
      <c r="D501" s="27">
        <v>2028372.06</v>
      </c>
      <c r="E501" s="41">
        <v>7771</v>
      </c>
      <c r="F501" s="42">
        <f t="shared" si="18"/>
        <v>4743.698623085832</v>
      </c>
      <c r="G501" s="44">
        <f t="shared" si="17"/>
        <v>0.3585448249629136</v>
      </c>
    </row>
    <row r="502" spans="1:7" ht="12.75">
      <c r="A502" s="1"/>
      <c r="B502" s="16"/>
      <c r="C502" s="16"/>
      <c r="D502" s="7"/>
      <c r="E502" s="40"/>
      <c r="G502" s="44"/>
    </row>
    <row r="503" spans="1:7" ht="12.75">
      <c r="A503" s="3" t="s">
        <v>361</v>
      </c>
      <c r="B503" s="16"/>
      <c r="C503" s="16"/>
      <c r="D503" s="7"/>
      <c r="E503" s="40"/>
      <c r="G503" s="44"/>
    </row>
    <row r="504" spans="1:7" ht="12.75">
      <c r="A504" s="1" t="s">
        <v>362</v>
      </c>
      <c r="B504" s="16">
        <v>7079765</v>
      </c>
      <c r="C504" s="16"/>
      <c r="D504" s="7">
        <v>389858.93</v>
      </c>
      <c r="E504" s="40">
        <v>1158</v>
      </c>
      <c r="F504" s="42">
        <f t="shared" si="18"/>
        <v>6113.786701208981</v>
      </c>
      <c r="G504" s="44">
        <f t="shared" si="17"/>
        <v>0.4621007270524277</v>
      </c>
    </row>
    <row r="505" spans="1:7" ht="12.75">
      <c r="A505" s="1" t="s">
        <v>363</v>
      </c>
      <c r="B505" s="16">
        <v>17812375</v>
      </c>
      <c r="C505" s="16"/>
      <c r="D505" s="7">
        <v>979681.77</v>
      </c>
      <c r="E505" s="40">
        <v>1494</v>
      </c>
      <c r="F505" s="42">
        <f t="shared" si="18"/>
        <v>11922.607095046855</v>
      </c>
      <c r="G505" s="44">
        <f t="shared" si="17"/>
        <v>0.9011510666363467</v>
      </c>
    </row>
    <row r="506" spans="1:7" ht="12.75">
      <c r="A506" s="1" t="s">
        <v>364</v>
      </c>
      <c r="B506" s="16">
        <v>361520</v>
      </c>
      <c r="C506" s="16"/>
      <c r="D506" s="7">
        <v>19883.68</v>
      </c>
      <c r="E506" s="40">
        <v>135</v>
      </c>
      <c r="F506" s="42">
        <f t="shared" si="18"/>
        <v>2677.925925925926</v>
      </c>
      <c r="G506" s="44">
        <f t="shared" si="17"/>
        <v>0.20240672071830873</v>
      </c>
    </row>
    <row r="507" spans="1:7" ht="12.75">
      <c r="A507" s="3" t="s">
        <v>13</v>
      </c>
      <c r="B507" s="24">
        <v>25912986</v>
      </c>
      <c r="C507" s="17"/>
      <c r="D507" s="27">
        <v>1425687.35</v>
      </c>
      <c r="E507" s="41">
        <v>5012</v>
      </c>
      <c r="F507" s="42">
        <f t="shared" si="18"/>
        <v>5170.188747007182</v>
      </c>
      <c r="G507" s="44">
        <f t="shared" si="17"/>
        <v>0.39078039450049074</v>
      </c>
    </row>
    <row r="508" spans="1:7" ht="12.75">
      <c r="A508" s="1"/>
      <c r="B508" s="11"/>
      <c r="C508" s="11"/>
      <c r="D508" s="7"/>
      <c r="E508" s="40"/>
      <c r="G508" s="44"/>
    </row>
    <row r="509" spans="1:7" ht="12.75">
      <c r="A509" s="3" t="s">
        <v>365</v>
      </c>
      <c r="B509" s="11"/>
      <c r="C509" s="11"/>
      <c r="D509" s="7"/>
      <c r="E509" s="40"/>
      <c r="G509" s="44"/>
    </row>
    <row r="510" spans="1:7" ht="12.75">
      <c r="A510" s="1" t="s">
        <v>366</v>
      </c>
      <c r="B510" s="16">
        <v>419742</v>
      </c>
      <c r="C510" s="16"/>
      <c r="D510" s="7">
        <v>23085.94</v>
      </c>
      <c r="E510" s="40">
        <v>122</v>
      </c>
      <c r="F510" s="42">
        <f t="shared" si="18"/>
        <v>3440.5081967213114</v>
      </c>
      <c r="G510" s="44">
        <f t="shared" si="17"/>
        <v>0.26004527420303447</v>
      </c>
    </row>
    <row r="511" spans="1:7" ht="12.75">
      <c r="A511" s="1" t="s">
        <v>367</v>
      </c>
      <c r="B511" s="16">
        <v>8722320</v>
      </c>
      <c r="C511" s="16"/>
      <c r="D511" s="7">
        <v>479728.61</v>
      </c>
      <c r="E511" s="40">
        <v>1272</v>
      </c>
      <c r="F511" s="42">
        <f t="shared" si="18"/>
        <v>6857.169811320755</v>
      </c>
      <c r="G511" s="44">
        <f t="shared" si="17"/>
        <v>0.5182881428798749</v>
      </c>
    </row>
    <row r="512" spans="1:7" ht="12.75">
      <c r="A512" s="1" t="s">
        <v>368</v>
      </c>
      <c r="B512" s="16">
        <v>5381411</v>
      </c>
      <c r="C512" s="16"/>
      <c r="D512" s="7">
        <v>295978.41</v>
      </c>
      <c r="E512" s="40">
        <v>892</v>
      </c>
      <c r="F512" s="42">
        <f t="shared" si="18"/>
        <v>6032.971973094171</v>
      </c>
      <c r="G512" s="44">
        <f t="shared" si="17"/>
        <v>0.4559924759073537</v>
      </c>
    </row>
    <row r="513" spans="1:7" ht="12.75">
      <c r="A513" s="3" t="s">
        <v>13</v>
      </c>
      <c r="B513" s="24">
        <v>14523473</v>
      </c>
      <c r="C513" s="17"/>
      <c r="D513" s="27">
        <v>798792.96</v>
      </c>
      <c r="E513" s="41">
        <v>3625</v>
      </c>
      <c r="F513" s="42">
        <f t="shared" si="18"/>
        <v>4006.4753103448274</v>
      </c>
      <c r="G513" s="44">
        <f t="shared" si="17"/>
        <v>0.30282298750491876</v>
      </c>
    </row>
    <row r="514" spans="1:7" ht="12.75">
      <c r="A514" s="1"/>
      <c r="B514" s="11"/>
      <c r="C514" s="11"/>
      <c r="D514" s="2"/>
      <c r="E514" s="40"/>
      <c r="G514" s="44"/>
    </row>
    <row r="515" spans="1:7" ht="12.75">
      <c r="A515" s="3" t="s">
        <v>369</v>
      </c>
      <c r="B515" s="11"/>
      <c r="C515" s="11"/>
      <c r="D515" s="2"/>
      <c r="E515" s="40"/>
      <c r="G515" s="44"/>
    </row>
    <row r="516" spans="1:7" ht="12.75">
      <c r="A516" s="1" t="s">
        <v>370</v>
      </c>
      <c r="B516" s="16">
        <v>29450576</v>
      </c>
      <c r="C516" s="16"/>
      <c r="D516" s="7">
        <v>1627779.37</v>
      </c>
      <c r="E516" s="40">
        <v>3226</v>
      </c>
      <c r="F516" s="42">
        <f t="shared" si="18"/>
        <v>9129.13081215127</v>
      </c>
      <c r="G516" s="44">
        <f t="shared" si="17"/>
        <v>0.6900106581764804</v>
      </c>
    </row>
    <row r="517" spans="1:7" ht="12.75">
      <c r="A517" s="1" t="s">
        <v>371</v>
      </c>
      <c r="B517" s="16">
        <v>713154</v>
      </c>
      <c r="C517" s="16"/>
      <c r="D517" s="7">
        <v>39223.62</v>
      </c>
      <c r="E517" s="40">
        <v>139</v>
      </c>
      <c r="F517" s="42">
        <f t="shared" si="18"/>
        <v>5130.604316546763</v>
      </c>
      <c r="G517" s="44">
        <f t="shared" si="17"/>
        <v>0.38778846903928693</v>
      </c>
    </row>
    <row r="518" spans="1:7" ht="12.75">
      <c r="A518" s="1" t="s">
        <v>293</v>
      </c>
      <c r="B518" s="16">
        <v>999267</v>
      </c>
      <c r="C518" s="16"/>
      <c r="D518" s="7">
        <v>56236.08</v>
      </c>
      <c r="E518" s="40">
        <v>259</v>
      </c>
      <c r="F518" s="42">
        <f t="shared" si="18"/>
        <v>3858.1737451737454</v>
      </c>
      <c r="G518" s="44">
        <f aca="true" t="shared" si="19" ref="G518:G581">F518/13230.42</f>
        <v>0.2916138524078408</v>
      </c>
    </row>
    <row r="519" spans="1:7" ht="12.75">
      <c r="A519" s="1" t="s">
        <v>369</v>
      </c>
      <c r="B519" s="16">
        <v>128126</v>
      </c>
      <c r="C519" s="16"/>
      <c r="D519" s="7">
        <v>7046.97</v>
      </c>
      <c r="E519" s="40">
        <v>183</v>
      </c>
      <c r="F519" s="42">
        <f t="shared" si="18"/>
        <v>700.1420765027323</v>
      </c>
      <c r="G519" s="44">
        <f t="shared" si="19"/>
        <v>0.05291911190292767</v>
      </c>
    </row>
    <row r="520" spans="1:7" ht="12.75">
      <c r="A520" s="1" t="s">
        <v>372</v>
      </c>
      <c r="B520" s="16">
        <v>2171112</v>
      </c>
      <c r="C520" s="16"/>
      <c r="D520" s="7">
        <v>119411.53</v>
      </c>
      <c r="E520" s="40">
        <v>874</v>
      </c>
      <c r="F520" s="42">
        <f t="shared" si="18"/>
        <v>2484.109839816934</v>
      </c>
      <c r="G520" s="44">
        <f t="shared" si="19"/>
        <v>0.18775744381636666</v>
      </c>
    </row>
    <row r="521" spans="1:7" ht="12.75">
      <c r="A521" s="3" t="s">
        <v>13</v>
      </c>
      <c r="B521" s="24">
        <v>34145842</v>
      </c>
      <c r="C521" s="17"/>
      <c r="D521" s="27">
        <v>1887296.04</v>
      </c>
      <c r="E521" s="41">
        <v>7128</v>
      </c>
      <c r="F521" s="42">
        <f t="shared" si="18"/>
        <v>4790.381874298541</v>
      </c>
      <c r="G521" s="44">
        <f t="shared" si="19"/>
        <v>0.3620733033644088</v>
      </c>
    </row>
    <row r="522" spans="1:7" ht="12.75">
      <c r="A522" s="1"/>
      <c r="B522" s="11"/>
      <c r="C522" s="11"/>
      <c r="D522" s="2"/>
      <c r="E522" s="40"/>
      <c r="G522" s="44"/>
    </row>
    <row r="523" spans="1:7" ht="12.75">
      <c r="A523" s="3" t="s">
        <v>373</v>
      </c>
      <c r="B523" s="11"/>
      <c r="C523" s="11"/>
      <c r="D523" s="2"/>
      <c r="E523" s="40"/>
      <c r="G523" s="44"/>
    </row>
    <row r="524" spans="1:7" ht="12.75">
      <c r="A524" s="1" t="s">
        <v>374</v>
      </c>
      <c r="B524" s="16">
        <v>599328</v>
      </c>
      <c r="C524" s="16"/>
      <c r="D524" s="7">
        <v>32963.14</v>
      </c>
      <c r="E524" s="40">
        <v>167</v>
      </c>
      <c r="F524" s="42">
        <f t="shared" si="18"/>
        <v>3588.7904191616767</v>
      </c>
      <c r="G524" s="44">
        <f t="shared" si="19"/>
        <v>0.2712529473109453</v>
      </c>
    </row>
    <row r="525" spans="1:7" ht="12.75">
      <c r="A525" s="1" t="s">
        <v>375</v>
      </c>
      <c r="B525" s="16">
        <v>1709401</v>
      </c>
      <c r="C525" s="16"/>
      <c r="D525" s="7">
        <v>94017.25</v>
      </c>
      <c r="E525" s="40">
        <v>292</v>
      </c>
      <c r="F525" s="42">
        <f t="shared" si="18"/>
        <v>5854.11301369863</v>
      </c>
      <c r="G525" s="44">
        <f t="shared" si="19"/>
        <v>0.4424737093530387</v>
      </c>
    </row>
    <row r="526" spans="1:7" ht="12.75">
      <c r="A526" s="1" t="s">
        <v>376</v>
      </c>
      <c r="B526" s="16">
        <v>8128157</v>
      </c>
      <c r="C526" s="16"/>
      <c r="D526" s="7">
        <v>447049.07</v>
      </c>
      <c r="E526" s="40">
        <v>529</v>
      </c>
      <c r="F526" s="42">
        <f t="shared" si="18"/>
        <v>15365.136105860114</v>
      </c>
      <c r="G526" s="44">
        <f t="shared" si="19"/>
        <v>1.1613490808198164</v>
      </c>
    </row>
    <row r="527" spans="1:7" ht="12.75">
      <c r="A527" s="1" t="s">
        <v>377</v>
      </c>
      <c r="B527" s="16">
        <v>1211348</v>
      </c>
      <c r="C527" s="16"/>
      <c r="D527" s="7">
        <v>66624.32</v>
      </c>
      <c r="E527" s="40">
        <v>181</v>
      </c>
      <c r="F527" s="42">
        <f t="shared" si="18"/>
        <v>6692.530386740332</v>
      </c>
      <c r="G527" s="44">
        <f t="shared" si="19"/>
        <v>0.5058441369767802</v>
      </c>
    </row>
    <row r="528" spans="1:7" ht="12.75">
      <c r="A528" s="1" t="s">
        <v>378</v>
      </c>
      <c r="B528" s="16">
        <v>20612688</v>
      </c>
      <c r="C528" s="16"/>
      <c r="D528" s="7">
        <v>1135421.14</v>
      </c>
      <c r="E528" s="40">
        <v>1866</v>
      </c>
      <c r="F528" s="42">
        <f t="shared" si="18"/>
        <v>11046.456591639871</v>
      </c>
      <c r="G528" s="44">
        <f t="shared" si="19"/>
        <v>0.8349286410892376</v>
      </c>
    </row>
    <row r="529" spans="1:7" ht="12.75">
      <c r="A529" s="3" t="s">
        <v>13</v>
      </c>
      <c r="B529" s="24">
        <v>32388253</v>
      </c>
      <c r="C529" s="17"/>
      <c r="D529" s="27">
        <v>1783078.24</v>
      </c>
      <c r="E529" s="41">
        <v>4596</v>
      </c>
      <c r="F529" s="42">
        <f t="shared" si="18"/>
        <v>7047.052436901654</v>
      </c>
      <c r="G529" s="44">
        <f t="shared" si="19"/>
        <v>0.5326401154991038</v>
      </c>
    </row>
    <row r="530" spans="1:7" ht="12.75">
      <c r="A530" s="1"/>
      <c r="B530" s="11"/>
      <c r="C530" s="11"/>
      <c r="D530" s="2"/>
      <c r="E530" s="40"/>
      <c r="G530" s="44"/>
    </row>
    <row r="531" spans="1:7" ht="12.75">
      <c r="A531" s="3" t="s">
        <v>379</v>
      </c>
      <c r="B531" s="11"/>
      <c r="C531" s="11"/>
      <c r="D531" s="2"/>
      <c r="E531" s="40"/>
      <c r="G531" s="44"/>
    </row>
    <row r="532" spans="1:7" ht="12.75">
      <c r="A532" s="1" t="s">
        <v>380</v>
      </c>
      <c r="B532" s="16">
        <v>236344</v>
      </c>
      <c r="C532" s="16"/>
      <c r="D532" s="7">
        <v>12999.03</v>
      </c>
      <c r="E532" s="40">
        <v>66</v>
      </c>
      <c r="F532" s="42">
        <f t="shared" si="18"/>
        <v>3580.969696969697</v>
      </c>
      <c r="G532" s="44">
        <f t="shared" si="19"/>
        <v>0.27066183061230836</v>
      </c>
    </row>
    <row r="533" spans="1:7" ht="12.75">
      <c r="A533" s="1" t="s">
        <v>186</v>
      </c>
      <c r="B533" s="16">
        <v>572618</v>
      </c>
      <c r="C533" s="16"/>
      <c r="D533" s="7">
        <v>31494.03</v>
      </c>
      <c r="E533" s="40">
        <v>230</v>
      </c>
      <c r="F533" s="42">
        <f t="shared" si="18"/>
        <v>2489.6434782608694</v>
      </c>
      <c r="G533" s="44">
        <f t="shared" si="19"/>
        <v>0.1881756949712004</v>
      </c>
    </row>
    <row r="534" spans="1:7" ht="12.75">
      <c r="A534" s="1" t="s">
        <v>381</v>
      </c>
      <c r="B534" s="16">
        <v>1479423</v>
      </c>
      <c r="C534" s="16"/>
      <c r="D534" s="7">
        <v>81368.32</v>
      </c>
      <c r="E534" s="40">
        <v>236</v>
      </c>
      <c r="F534" s="42">
        <f t="shared" si="18"/>
        <v>6268.7415254237285</v>
      </c>
      <c r="G534" s="44">
        <f t="shared" si="19"/>
        <v>0.47381273802522733</v>
      </c>
    </row>
    <row r="535" spans="1:7" ht="12.75">
      <c r="A535" s="1" t="s">
        <v>382</v>
      </c>
      <c r="B535" s="16">
        <v>101340774</v>
      </c>
      <c r="C535" s="16"/>
      <c r="D535" s="7">
        <v>5581397.58</v>
      </c>
      <c r="E535" s="40">
        <v>7137</v>
      </c>
      <c r="F535" s="42">
        <f t="shared" si="18"/>
        <v>14199.35182849937</v>
      </c>
      <c r="G535" s="44">
        <f t="shared" si="19"/>
        <v>1.0732351526632842</v>
      </c>
    </row>
    <row r="536" spans="1:7" ht="12.75">
      <c r="A536" s="1" t="s">
        <v>379</v>
      </c>
      <c r="B536" s="16">
        <v>323953</v>
      </c>
      <c r="C536" s="16"/>
      <c r="D536" s="7">
        <v>17817.47</v>
      </c>
      <c r="E536" s="40">
        <v>216</v>
      </c>
      <c r="F536" s="42">
        <f t="shared" si="18"/>
        <v>1499.7824074074074</v>
      </c>
      <c r="G536" s="44">
        <f t="shared" si="19"/>
        <v>0.11335863921231581</v>
      </c>
    </row>
    <row r="537" spans="1:7" ht="12.75">
      <c r="A537" s="1" t="s">
        <v>383</v>
      </c>
      <c r="B537" s="16">
        <v>4395960</v>
      </c>
      <c r="C537" s="16"/>
      <c r="D537" s="7">
        <v>242507.63</v>
      </c>
      <c r="E537" s="40">
        <v>546</v>
      </c>
      <c r="F537" s="42">
        <f t="shared" si="18"/>
        <v>8051.208791208791</v>
      </c>
      <c r="G537" s="44">
        <f t="shared" si="19"/>
        <v>0.608537657248129</v>
      </c>
    </row>
    <row r="538" spans="1:7" ht="12.75">
      <c r="A538" s="1" t="s">
        <v>384</v>
      </c>
      <c r="B538" s="16">
        <v>20034832</v>
      </c>
      <c r="C538" s="16"/>
      <c r="D538" s="7">
        <v>1101916.36</v>
      </c>
      <c r="E538" s="40">
        <v>1864</v>
      </c>
      <c r="F538" s="42">
        <f t="shared" si="18"/>
        <v>10748.30042918455</v>
      </c>
      <c r="G538" s="44">
        <f t="shared" si="19"/>
        <v>0.812392987462571</v>
      </c>
    </row>
    <row r="539" spans="1:7" ht="12.75">
      <c r="A539" s="1" t="s">
        <v>385</v>
      </c>
      <c r="B539" s="16">
        <v>315617</v>
      </c>
      <c r="C539" s="16"/>
      <c r="D539" s="7">
        <v>17358.98</v>
      </c>
      <c r="E539" s="40">
        <v>267</v>
      </c>
      <c r="F539" s="42">
        <f t="shared" si="18"/>
        <v>1182.0861423220974</v>
      </c>
      <c r="G539" s="44">
        <f t="shared" si="19"/>
        <v>0.08934607838013438</v>
      </c>
    </row>
    <row r="540" spans="1:7" ht="12.75">
      <c r="A540" s="1" t="s">
        <v>386</v>
      </c>
      <c r="B540" s="16">
        <v>639904</v>
      </c>
      <c r="C540" s="16"/>
      <c r="D540" s="7">
        <v>35194.81</v>
      </c>
      <c r="E540" s="40">
        <v>342</v>
      </c>
      <c r="F540" s="42">
        <f t="shared" si="18"/>
        <v>1871.06432748538</v>
      </c>
      <c r="G540" s="44">
        <f t="shared" si="19"/>
        <v>0.14142138552558273</v>
      </c>
    </row>
    <row r="541" spans="1:7" ht="12.75">
      <c r="A541" s="3" t="s">
        <v>13</v>
      </c>
      <c r="B541" s="24">
        <v>130215008</v>
      </c>
      <c r="C541" s="17"/>
      <c r="D541" s="27">
        <v>7170211.43</v>
      </c>
      <c r="E541" s="41">
        <v>15545</v>
      </c>
      <c r="F541" s="42">
        <f t="shared" si="18"/>
        <v>8376.648954647797</v>
      </c>
      <c r="G541" s="44">
        <f t="shared" si="19"/>
        <v>0.6331355281727864</v>
      </c>
    </row>
    <row r="542" spans="1:7" ht="12.75">
      <c r="A542" s="1"/>
      <c r="B542" s="11"/>
      <c r="C542" s="11"/>
      <c r="D542" s="2"/>
      <c r="E542" s="40"/>
      <c r="G542" s="44"/>
    </row>
    <row r="543" spans="1:7" ht="12.75">
      <c r="A543" s="3" t="s">
        <v>387</v>
      </c>
      <c r="B543" s="11"/>
      <c r="C543" s="11"/>
      <c r="D543" s="2"/>
      <c r="E543" s="40"/>
      <c r="G543" s="44"/>
    </row>
    <row r="544" spans="1:7" ht="12.75">
      <c r="A544" s="1" t="s">
        <v>388</v>
      </c>
      <c r="B544" s="16">
        <v>715500</v>
      </c>
      <c r="C544" s="16"/>
      <c r="D544" s="7">
        <v>39352.59</v>
      </c>
      <c r="E544" s="40">
        <v>94</v>
      </c>
      <c r="F544" s="42">
        <f t="shared" si="18"/>
        <v>7611.702127659574</v>
      </c>
      <c r="G544" s="44">
        <f t="shared" si="19"/>
        <v>0.5753182535142175</v>
      </c>
    </row>
    <row r="545" spans="1:7" ht="12.75">
      <c r="A545" s="1" t="s">
        <v>389</v>
      </c>
      <c r="B545" s="16">
        <v>361827</v>
      </c>
      <c r="C545" s="16"/>
      <c r="D545" s="7">
        <v>19900.61</v>
      </c>
      <c r="E545" s="40">
        <v>149</v>
      </c>
      <c r="F545" s="42">
        <f t="shared" si="18"/>
        <v>2428.3691275167785</v>
      </c>
      <c r="G545" s="44">
        <f t="shared" si="19"/>
        <v>0.1835443717974772</v>
      </c>
    </row>
    <row r="546" spans="1:7" ht="12.75">
      <c r="A546" s="1" t="s">
        <v>390</v>
      </c>
      <c r="B546" s="16">
        <v>5235378</v>
      </c>
      <c r="C546" s="16"/>
      <c r="D546" s="7">
        <v>287946.62</v>
      </c>
      <c r="E546" s="40">
        <v>922</v>
      </c>
      <c r="F546" s="42">
        <f t="shared" si="18"/>
        <v>5678.284164859002</v>
      </c>
      <c r="G546" s="44">
        <f t="shared" si="19"/>
        <v>0.42918396882782267</v>
      </c>
    </row>
    <row r="547" spans="1:7" ht="12.75">
      <c r="A547" s="1" t="s">
        <v>391</v>
      </c>
      <c r="B547" s="16">
        <v>431650</v>
      </c>
      <c r="C547" s="16"/>
      <c r="D547" s="7">
        <v>24191.3</v>
      </c>
      <c r="E547" s="40">
        <v>68</v>
      </c>
      <c r="F547" s="42">
        <f t="shared" si="18"/>
        <v>6347.794117647059</v>
      </c>
      <c r="G547" s="44">
        <f t="shared" si="19"/>
        <v>0.4797878009652799</v>
      </c>
    </row>
    <row r="548" spans="1:7" ht="12.75">
      <c r="A548" s="1" t="s">
        <v>392</v>
      </c>
      <c r="B548" s="16">
        <v>1519822</v>
      </c>
      <c r="C548" s="16"/>
      <c r="D548" s="7">
        <v>83590.3</v>
      </c>
      <c r="E548" s="40">
        <v>242</v>
      </c>
      <c r="F548" s="42">
        <f t="shared" si="18"/>
        <v>6280.256198347108</v>
      </c>
      <c r="G548" s="44">
        <f t="shared" si="19"/>
        <v>0.47468305604410954</v>
      </c>
    </row>
    <row r="549" spans="1:7" ht="12.75">
      <c r="A549" s="3" t="s">
        <v>13</v>
      </c>
      <c r="B549" s="24">
        <v>8384529</v>
      </c>
      <c r="C549" s="17"/>
      <c r="D549" s="27">
        <v>461600.83</v>
      </c>
      <c r="E549" s="41">
        <v>2712</v>
      </c>
      <c r="F549" s="42">
        <f t="shared" si="18"/>
        <v>3091.640486725664</v>
      </c>
      <c r="G549" s="44">
        <f t="shared" si="19"/>
        <v>0.23367666988090052</v>
      </c>
    </row>
    <row r="550" spans="1:7" ht="12.75">
      <c r="A550" s="1"/>
      <c r="B550" s="16"/>
      <c r="C550" s="16"/>
      <c r="D550" s="7"/>
      <c r="E550" s="40"/>
      <c r="G550" s="44"/>
    </row>
    <row r="551" spans="1:7" ht="12.75">
      <c r="A551" s="3" t="s">
        <v>393</v>
      </c>
      <c r="B551" s="16"/>
      <c r="C551" s="16"/>
      <c r="D551" s="7"/>
      <c r="E551" s="40"/>
      <c r="G551" s="44"/>
    </row>
    <row r="552" spans="1:7" ht="12.75">
      <c r="A552" s="1" t="s">
        <v>394</v>
      </c>
      <c r="B552" s="16">
        <v>1537956</v>
      </c>
      <c r="C552" s="16"/>
      <c r="D552" s="7">
        <v>84587.65</v>
      </c>
      <c r="E552" s="40">
        <v>132</v>
      </c>
      <c r="F552" s="42">
        <f t="shared" si="18"/>
        <v>11651.181818181818</v>
      </c>
      <c r="G552" s="44">
        <f t="shared" si="19"/>
        <v>0.8806358239709562</v>
      </c>
    </row>
    <row r="553" spans="1:7" ht="12.75">
      <c r="A553" s="1" t="s">
        <v>238</v>
      </c>
      <c r="B553" s="16">
        <v>19669414</v>
      </c>
      <c r="C553" s="16"/>
      <c r="D553" s="7">
        <v>1080561.74</v>
      </c>
      <c r="E553" s="40">
        <v>1122</v>
      </c>
      <c r="F553" s="42">
        <f t="shared" si="18"/>
        <v>17530.67201426025</v>
      </c>
      <c r="G553" s="44">
        <f t="shared" si="19"/>
        <v>1.3250276268070287</v>
      </c>
    </row>
    <row r="554" spans="1:7" ht="12.75">
      <c r="A554" s="1" t="s">
        <v>395</v>
      </c>
      <c r="B554" s="16">
        <v>2541054</v>
      </c>
      <c r="C554" s="16"/>
      <c r="D554" s="7">
        <v>139758.26</v>
      </c>
      <c r="E554" s="40">
        <v>250</v>
      </c>
      <c r="F554" s="42">
        <f t="shared" si="18"/>
        <v>10164.216</v>
      </c>
      <c r="G554" s="44">
        <f t="shared" si="19"/>
        <v>0.7682459060256591</v>
      </c>
    </row>
    <row r="555" spans="1:7" ht="12.75">
      <c r="A555" s="1" t="s">
        <v>396</v>
      </c>
      <c r="B555" s="16">
        <v>276482</v>
      </c>
      <c r="C555" s="16"/>
      <c r="D555" s="7">
        <v>15206.59</v>
      </c>
      <c r="E555" s="40">
        <v>158</v>
      </c>
      <c r="F555" s="42">
        <f t="shared" si="18"/>
        <v>1749.886075949367</v>
      </c>
      <c r="G555" s="44">
        <f t="shared" si="19"/>
        <v>0.1322623224318931</v>
      </c>
    </row>
    <row r="556" spans="1:7" ht="12.75">
      <c r="A556" s="3" t="s">
        <v>13</v>
      </c>
      <c r="B556" s="24">
        <v>24024906</v>
      </c>
      <c r="C556" s="17"/>
      <c r="D556" s="27">
        <v>1320114.24</v>
      </c>
      <c r="E556" s="40">
        <v>2949</v>
      </c>
      <c r="F556" s="42">
        <f t="shared" si="18"/>
        <v>8146.797558494405</v>
      </c>
      <c r="G556" s="44">
        <f t="shared" si="19"/>
        <v>0.615762580363617</v>
      </c>
    </row>
    <row r="557" spans="1:7" ht="12.75">
      <c r="A557" s="1"/>
      <c r="B557" s="11"/>
      <c r="C557" s="11"/>
      <c r="D557" s="2"/>
      <c r="E557" s="40"/>
      <c r="G557" s="44"/>
    </row>
    <row r="558" spans="1:7" ht="12.75">
      <c r="A558" s="3" t="s">
        <v>397</v>
      </c>
      <c r="B558" s="11"/>
      <c r="C558" s="11"/>
      <c r="D558" s="2"/>
      <c r="E558" s="40"/>
      <c r="G558" s="44"/>
    </row>
    <row r="559" spans="1:7" ht="12.75">
      <c r="A559" s="31" t="s">
        <v>553</v>
      </c>
      <c r="B559" s="29">
        <v>103926</v>
      </c>
      <c r="C559" s="29"/>
      <c r="D559" s="32">
        <v>5715.98</v>
      </c>
      <c r="E559" s="40">
        <v>128</v>
      </c>
      <c r="F559" s="42">
        <f t="shared" si="18"/>
        <v>811.921875</v>
      </c>
      <c r="G559" s="44">
        <f t="shared" si="19"/>
        <v>0.06136780805144508</v>
      </c>
    </row>
    <row r="560" spans="1:7" ht="12.75">
      <c r="A560" s="1" t="s">
        <v>398</v>
      </c>
      <c r="B560" s="29">
        <v>5702904</v>
      </c>
      <c r="C560" s="35"/>
      <c r="D560" s="33">
        <v>287671.16</v>
      </c>
      <c r="E560" s="40">
        <v>790</v>
      </c>
      <c r="F560" s="42">
        <f aca="true" t="shared" si="20" ref="F560:F623">B560/E560</f>
        <v>7218.86582278481</v>
      </c>
      <c r="G560" s="44">
        <f t="shared" si="19"/>
        <v>0.545626353720049</v>
      </c>
    </row>
    <row r="561" spans="1:7" ht="12.75">
      <c r="A561" s="1" t="s">
        <v>399</v>
      </c>
      <c r="B561" s="35">
        <v>473003</v>
      </c>
      <c r="C561" s="35"/>
      <c r="D561" s="33">
        <v>26015.19</v>
      </c>
      <c r="E561" s="40">
        <v>192</v>
      </c>
      <c r="F561" s="42">
        <f t="shared" si="20"/>
        <v>2463.5572916666665</v>
      </c>
      <c r="G561" s="44">
        <f t="shared" si="19"/>
        <v>0.18620401254583502</v>
      </c>
    </row>
    <row r="562" spans="1:7" ht="12.75">
      <c r="A562" s="1" t="s">
        <v>400</v>
      </c>
      <c r="B562" s="35">
        <v>70546161</v>
      </c>
      <c r="C562" s="35"/>
      <c r="D562" s="33">
        <v>3883675.07</v>
      </c>
      <c r="E562" s="40">
        <v>5325</v>
      </c>
      <c r="F562" s="42">
        <f t="shared" si="20"/>
        <v>13248.105352112676</v>
      </c>
      <c r="G562" s="44">
        <f t="shared" si="19"/>
        <v>1.0013367188730724</v>
      </c>
    </row>
    <row r="563" spans="1:7" ht="12.75">
      <c r="A563" s="1" t="s">
        <v>401</v>
      </c>
      <c r="B563" s="35">
        <v>928825</v>
      </c>
      <c r="C563" s="35"/>
      <c r="D563" s="33">
        <v>51085.64</v>
      </c>
      <c r="E563" s="40">
        <v>375</v>
      </c>
      <c r="F563" s="42">
        <f t="shared" si="20"/>
        <v>2476.866666666667</v>
      </c>
      <c r="G563" s="44">
        <f t="shared" si="19"/>
        <v>0.18720998023242397</v>
      </c>
    </row>
    <row r="564" spans="1:7" ht="12.75">
      <c r="A564" s="3" t="s">
        <v>13</v>
      </c>
      <c r="B564" s="17">
        <v>77957067</v>
      </c>
      <c r="C564" s="17"/>
      <c r="D564" s="14">
        <v>4265286.78</v>
      </c>
      <c r="E564" s="41">
        <v>9334</v>
      </c>
      <c r="F564" s="42">
        <f t="shared" si="20"/>
        <v>8351.946325262481</v>
      </c>
      <c r="G564" s="44">
        <f t="shared" si="19"/>
        <v>0.6312684196920794</v>
      </c>
    </row>
    <row r="565" spans="1:7" ht="12.75">
      <c r="A565" s="1"/>
      <c r="B565" s="11"/>
      <c r="C565" s="11"/>
      <c r="D565" s="2"/>
      <c r="E565" s="40"/>
      <c r="G565" s="44"/>
    </row>
    <row r="566" spans="1:7" ht="12.75">
      <c r="A566" s="3" t="s">
        <v>402</v>
      </c>
      <c r="B566" s="11"/>
      <c r="C566" s="11"/>
      <c r="D566" s="2"/>
      <c r="E566" s="40"/>
      <c r="G566" s="44"/>
    </row>
    <row r="567" spans="1:7" ht="12.75">
      <c r="A567" s="1" t="s">
        <v>403</v>
      </c>
      <c r="B567" s="16">
        <v>1031941</v>
      </c>
      <c r="C567" s="16"/>
      <c r="D567" s="7">
        <v>56756.9</v>
      </c>
      <c r="E567" s="40">
        <v>326</v>
      </c>
      <c r="F567" s="42">
        <f t="shared" si="20"/>
        <v>3165.463190184049</v>
      </c>
      <c r="G567" s="44">
        <f t="shared" si="19"/>
        <v>0.23925644009668998</v>
      </c>
    </row>
    <row r="568" spans="1:7" ht="12.75">
      <c r="A568" s="1" t="s">
        <v>404</v>
      </c>
      <c r="B568" s="16">
        <v>8563169</v>
      </c>
      <c r="C568" s="16"/>
      <c r="D568" s="7">
        <v>473250.99</v>
      </c>
      <c r="E568" s="40">
        <v>738</v>
      </c>
      <c r="F568" s="42">
        <f t="shared" si="20"/>
        <v>11603.210027100271</v>
      </c>
      <c r="G568" s="44">
        <f t="shared" si="19"/>
        <v>0.8770099533575103</v>
      </c>
    </row>
    <row r="569" spans="1:7" ht="12.75">
      <c r="A569" s="1" t="s">
        <v>402</v>
      </c>
      <c r="B569" s="16">
        <v>11475999</v>
      </c>
      <c r="C569" s="16"/>
      <c r="D569" s="7">
        <v>631181.37</v>
      </c>
      <c r="E569" s="40">
        <v>1720</v>
      </c>
      <c r="F569" s="42">
        <f t="shared" si="20"/>
        <v>6672.092441860465</v>
      </c>
      <c r="G569" s="44">
        <f t="shared" si="19"/>
        <v>0.5042993678099762</v>
      </c>
    </row>
    <row r="570" spans="1:7" ht="12.75">
      <c r="A570" s="1" t="s">
        <v>405</v>
      </c>
      <c r="B570" s="16">
        <v>9350776</v>
      </c>
      <c r="C570" s="16"/>
      <c r="D570" s="7">
        <v>512728.03</v>
      </c>
      <c r="E570" s="40">
        <v>1264</v>
      </c>
      <c r="F570" s="42">
        <f t="shared" si="20"/>
        <v>7397.765822784811</v>
      </c>
      <c r="G570" s="44">
        <f t="shared" si="19"/>
        <v>0.559148222262393</v>
      </c>
    </row>
    <row r="571" spans="1:7" ht="12.75">
      <c r="A571" s="3" t="s">
        <v>13</v>
      </c>
      <c r="B571" s="24">
        <v>33608798</v>
      </c>
      <c r="C571" s="17"/>
      <c r="D571" s="27">
        <v>1849197.67</v>
      </c>
      <c r="E571" s="41">
        <v>7376</v>
      </c>
      <c r="F571" s="42">
        <f t="shared" si="20"/>
        <v>4556.507321041215</v>
      </c>
      <c r="G571" s="44">
        <f t="shared" si="19"/>
        <v>0.34439627170121695</v>
      </c>
    </row>
    <row r="572" spans="1:7" ht="12.75">
      <c r="A572" s="1"/>
      <c r="B572" s="16"/>
      <c r="C572" s="16"/>
      <c r="D572" s="7"/>
      <c r="E572" s="40"/>
      <c r="G572" s="44"/>
    </row>
    <row r="573" spans="1:7" ht="12.75">
      <c r="A573" s="3" t="s">
        <v>406</v>
      </c>
      <c r="B573" s="16"/>
      <c r="C573" s="16"/>
      <c r="D573" s="7"/>
      <c r="E573" s="40"/>
      <c r="G573" s="44"/>
    </row>
    <row r="574" spans="1:7" ht="12.75">
      <c r="A574" s="1" t="s">
        <v>407</v>
      </c>
      <c r="B574" s="16">
        <v>334003207</v>
      </c>
      <c r="C574" s="16"/>
      <c r="D574" s="7">
        <v>18379790.81</v>
      </c>
      <c r="E574" s="40">
        <v>21414</v>
      </c>
      <c r="F574" s="42">
        <f t="shared" si="20"/>
        <v>15597.422574016999</v>
      </c>
      <c r="G574" s="44">
        <f t="shared" si="19"/>
        <v>1.1789060796268749</v>
      </c>
    </row>
    <row r="575" spans="1:7" ht="12.75">
      <c r="A575" s="1" t="s">
        <v>408</v>
      </c>
      <c r="B575" s="16">
        <v>1148484</v>
      </c>
      <c r="C575" s="16"/>
      <c r="D575" s="7">
        <v>63166.94</v>
      </c>
      <c r="E575" s="40">
        <v>217</v>
      </c>
      <c r="F575" s="42">
        <f t="shared" si="20"/>
        <v>5292.552995391705</v>
      </c>
      <c r="G575" s="44">
        <f t="shared" si="19"/>
        <v>0.400029099256993</v>
      </c>
    </row>
    <row r="576" spans="1:7" ht="12.75">
      <c r="A576" s="1" t="s">
        <v>409</v>
      </c>
      <c r="B576" s="16">
        <v>960699</v>
      </c>
      <c r="C576" s="16"/>
      <c r="D576" s="7">
        <v>52838.76</v>
      </c>
      <c r="E576" s="40">
        <v>347</v>
      </c>
      <c r="F576" s="42">
        <f t="shared" si="20"/>
        <v>2768.585014409222</v>
      </c>
      <c r="G576" s="44">
        <f t="shared" si="19"/>
        <v>0.2092590419963404</v>
      </c>
    </row>
    <row r="577" spans="1:7" ht="12.75">
      <c r="A577" s="1" t="s">
        <v>410</v>
      </c>
      <c r="B577" s="16">
        <v>13511021</v>
      </c>
      <c r="C577" s="16"/>
      <c r="D577" s="7">
        <v>743107.15</v>
      </c>
      <c r="E577" s="40">
        <v>788</v>
      </c>
      <c r="F577" s="42">
        <f t="shared" si="20"/>
        <v>17145.96573604061</v>
      </c>
      <c r="G577" s="44">
        <f t="shared" si="19"/>
        <v>1.295950221991487</v>
      </c>
    </row>
    <row r="578" spans="1:7" ht="12.75">
      <c r="A578" s="1" t="s">
        <v>411</v>
      </c>
      <c r="B578" s="16">
        <v>2703898</v>
      </c>
      <c r="C578" s="16"/>
      <c r="D578" s="7">
        <v>148715.07</v>
      </c>
      <c r="E578" s="40">
        <v>278</v>
      </c>
      <c r="F578" s="42">
        <f t="shared" si="20"/>
        <v>9726.25179856115</v>
      </c>
      <c r="G578" s="44">
        <f t="shared" si="19"/>
        <v>0.7351430868076108</v>
      </c>
    </row>
    <row r="579" spans="1:7" ht="12.75">
      <c r="A579" s="1" t="s">
        <v>412</v>
      </c>
      <c r="B579" s="16">
        <v>2690400</v>
      </c>
      <c r="C579" s="16"/>
      <c r="D579" s="7">
        <v>14792.25</v>
      </c>
      <c r="E579" s="40">
        <v>310</v>
      </c>
      <c r="F579" s="42">
        <f t="shared" si="20"/>
        <v>8678.709677419354</v>
      </c>
      <c r="G579" s="44">
        <f t="shared" si="19"/>
        <v>0.6559663017061707</v>
      </c>
    </row>
    <row r="580" spans="1:7" ht="12.75">
      <c r="A580" s="1" t="s">
        <v>413</v>
      </c>
      <c r="B580" s="16">
        <v>1445432</v>
      </c>
      <c r="C580" s="16"/>
      <c r="D580" s="7">
        <v>79499.06</v>
      </c>
      <c r="E580" s="40">
        <v>357</v>
      </c>
      <c r="F580" s="42">
        <f t="shared" si="20"/>
        <v>4048.829131652661</v>
      </c>
      <c r="G580" s="44">
        <f t="shared" si="19"/>
        <v>0.30602423291570946</v>
      </c>
    </row>
    <row r="581" spans="1:7" ht="12.75">
      <c r="A581" s="3" t="s">
        <v>13</v>
      </c>
      <c r="B581" s="24">
        <v>357604623</v>
      </c>
      <c r="C581" s="17"/>
      <c r="D581" s="27">
        <v>19677871.78</v>
      </c>
      <c r="E581" s="41">
        <v>31408</v>
      </c>
      <c r="F581" s="42">
        <f t="shared" si="20"/>
        <v>11385.781425114621</v>
      </c>
      <c r="G581" s="44">
        <f t="shared" si="19"/>
        <v>0.8605759624497651</v>
      </c>
    </row>
    <row r="582" spans="1:7" ht="12.75">
      <c r="A582" s="1"/>
      <c r="B582" s="11"/>
      <c r="C582" s="11"/>
      <c r="D582" s="7"/>
      <c r="E582" s="40"/>
      <c r="G582" s="44"/>
    </row>
    <row r="583" spans="1:7" ht="12.75">
      <c r="A583" s="3" t="s">
        <v>414</v>
      </c>
      <c r="B583" s="11"/>
      <c r="C583" s="11"/>
      <c r="D583" s="7"/>
      <c r="E583" s="40"/>
      <c r="G583" s="44"/>
    </row>
    <row r="584" spans="1:7" ht="12.75">
      <c r="A584" s="1" t="s">
        <v>415</v>
      </c>
      <c r="B584" s="16">
        <v>7008941</v>
      </c>
      <c r="C584" s="16"/>
      <c r="D584" s="7">
        <v>385492.5</v>
      </c>
      <c r="E584" s="40">
        <v>888</v>
      </c>
      <c r="F584" s="42">
        <f t="shared" si="20"/>
        <v>7892.951576576576</v>
      </c>
      <c r="G584" s="44">
        <f aca="true" t="shared" si="21" ref="G584:G645">F584/13230.42</f>
        <v>0.5965760404111567</v>
      </c>
    </row>
    <row r="585" spans="1:7" ht="12.75">
      <c r="A585" s="1" t="s">
        <v>414</v>
      </c>
      <c r="B585" s="16">
        <v>1824925</v>
      </c>
      <c r="C585" s="16"/>
      <c r="D585" s="7">
        <v>100371.34</v>
      </c>
      <c r="E585" s="40">
        <v>299</v>
      </c>
      <c r="F585" s="42">
        <f t="shared" si="20"/>
        <v>6103.428093645485</v>
      </c>
      <c r="G585" s="44">
        <f t="shared" si="21"/>
        <v>0.46131778837296816</v>
      </c>
    </row>
    <row r="586" spans="1:7" ht="12.75">
      <c r="A586" s="1" t="s">
        <v>416</v>
      </c>
      <c r="B586" s="16">
        <v>4855122</v>
      </c>
      <c r="C586" s="16"/>
      <c r="D586" s="7">
        <v>267032.22</v>
      </c>
      <c r="E586" s="40">
        <v>640</v>
      </c>
      <c r="F586" s="42">
        <f t="shared" si="20"/>
        <v>7586.128125</v>
      </c>
      <c r="G586" s="44">
        <f t="shared" si="21"/>
        <v>0.5733852836871391</v>
      </c>
    </row>
    <row r="587" spans="1:7" ht="12.75">
      <c r="A587" s="1" t="s">
        <v>417</v>
      </c>
      <c r="B587" s="16">
        <v>19471793</v>
      </c>
      <c r="C587" s="16"/>
      <c r="D587" s="7">
        <v>1072780.15</v>
      </c>
      <c r="E587" s="40">
        <v>1156</v>
      </c>
      <c r="F587" s="42">
        <f t="shared" si="20"/>
        <v>16844.111591695502</v>
      </c>
      <c r="G587" s="44">
        <f t="shared" si="21"/>
        <v>1.2731350623559572</v>
      </c>
    </row>
    <row r="588" spans="1:7" ht="12.75">
      <c r="A588" s="3" t="s">
        <v>13</v>
      </c>
      <c r="B588" s="24">
        <v>33298324</v>
      </c>
      <c r="C588" s="17"/>
      <c r="D588" s="27">
        <v>1835736.27</v>
      </c>
      <c r="E588" s="41">
        <v>5213</v>
      </c>
      <c r="F588" s="42">
        <f t="shared" si="20"/>
        <v>6387.554958756954</v>
      </c>
      <c r="G588" s="44">
        <f t="shared" si="21"/>
        <v>0.4827930601414735</v>
      </c>
    </row>
    <row r="589" spans="1:7" ht="12.75">
      <c r="A589" s="1"/>
      <c r="B589" s="11"/>
      <c r="C589" s="11"/>
      <c r="D589" s="2"/>
      <c r="E589" s="40"/>
      <c r="G589" s="44"/>
    </row>
    <row r="590" spans="1:7" ht="12.75">
      <c r="A590" s="3" t="s">
        <v>418</v>
      </c>
      <c r="B590" s="11"/>
      <c r="C590" s="11"/>
      <c r="D590" s="2"/>
      <c r="E590" s="40"/>
      <c r="G590" s="44"/>
    </row>
    <row r="591" spans="1:7" ht="12.75">
      <c r="A591" s="1" t="s">
        <v>419</v>
      </c>
      <c r="B591" s="16">
        <v>1200773</v>
      </c>
      <c r="C591" s="16"/>
      <c r="D591" s="7">
        <v>66042.73</v>
      </c>
      <c r="E591" s="40">
        <v>342</v>
      </c>
      <c r="F591" s="42">
        <f t="shared" si="20"/>
        <v>3511.03216374269</v>
      </c>
      <c r="G591" s="44">
        <f t="shared" si="21"/>
        <v>0.265375714734883</v>
      </c>
    </row>
    <row r="592" spans="1:7" ht="12.75">
      <c r="A592" s="1" t="s">
        <v>420</v>
      </c>
      <c r="B592" s="16">
        <v>343008</v>
      </c>
      <c r="C592" s="16"/>
      <c r="D592" s="7">
        <v>18865.46</v>
      </c>
      <c r="E592" s="40">
        <v>122</v>
      </c>
      <c r="F592" s="42">
        <f t="shared" si="20"/>
        <v>2811.5409836065573</v>
      </c>
      <c r="G592" s="44">
        <f t="shared" si="21"/>
        <v>0.21250579978614112</v>
      </c>
    </row>
    <row r="593" spans="1:7" ht="12.75">
      <c r="A593" s="1" t="s">
        <v>421</v>
      </c>
      <c r="B593" s="16">
        <v>3689518</v>
      </c>
      <c r="C593" s="16"/>
      <c r="D593" s="7">
        <v>202923.78</v>
      </c>
      <c r="E593" s="40">
        <v>600</v>
      </c>
      <c r="F593" s="42">
        <f t="shared" si="20"/>
        <v>6149.196666666667</v>
      </c>
      <c r="G593" s="44">
        <f t="shared" si="21"/>
        <v>0.4647771322956238</v>
      </c>
    </row>
    <row r="594" spans="1:7" ht="12.75">
      <c r="A594" s="1" t="s">
        <v>422</v>
      </c>
      <c r="B594" s="16">
        <v>9796</v>
      </c>
      <c r="C594" s="16"/>
      <c r="D594" s="7">
        <v>538.78</v>
      </c>
      <c r="E594" s="40">
        <v>67</v>
      </c>
      <c r="F594" s="42">
        <f t="shared" si="20"/>
        <v>146.2089552238806</v>
      </c>
      <c r="G594" s="44">
        <f t="shared" si="21"/>
        <v>0.011050968542486224</v>
      </c>
    </row>
    <row r="595" spans="1:7" ht="12.75">
      <c r="A595" s="1" t="s">
        <v>423</v>
      </c>
      <c r="B595" s="16">
        <v>141012863</v>
      </c>
      <c r="C595" s="16"/>
      <c r="D595" s="7">
        <v>7755671.27</v>
      </c>
      <c r="E595" s="40">
        <v>7542</v>
      </c>
      <c r="F595" s="42">
        <f t="shared" si="20"/>
        <v>18697.0118005834</v>
      </c>
      <c r="G595" s="44">
        <f t="shared" si="21"/>
        <v>1.4131835422143364</v>
      </c>
    </row>
    <row r="596" spans="1:7" ht="12.75">
      <c r="A596" s="3" t="s">
        <v>13</v>
      </c>
      <c r="B596" s="24">
        <v>146370673</v>
      </c>
      <c r="C596" s="17"/>
      <c r="D596" s="27">
        <v>8050351.39</v>
      </c>
      <c r="E596" s="41">
        <v>10876</v>
      </c>
      <c r="F596" s="42">
        <f t="shared" si="20"/>
        <v>13458.134700257448</v>
      </c>
      <c r="G596" s="44">
        <f t="shared" si="21"/>
        <v>1.0172114490891029</v>
      </c>
    </row>
    <row r="597" spans="1:7" ht="12.75">
      <c r="A597" s="1"/>
      <c r="B597" s="16"/>
      <c r="C597" s="16"/>
      <c r="D597" s="7"/>
      <c r="E597" s="40"/>
      <c r="G597" s="44"/>
    </row>
    <row r="598" spans="1:7" ht="12.75">
      <c r="A598" s="3" t="s">
        <v>424</v>
      </c>
      <c r="B598" s="11"/>
      <c r="C598" s="11"/>
      <c r="D598" s="2"/>
      <c r="E598" s="40"/>
      <c r="G598" s="44"/>
    </row>
    <row r="599" spans="1:7" ht="12.75">
      <c r="A599" s="1" t="s">
        <v>159</v>
      </c>
      <c r="B599" s="16">
        <v>1039947</v>
      </c>
      <c r="C599" s="16"/>
      <c r="D599" s="7">
        <v>57197.25</v>
      </c>
      <c r="E599" s="40">
        <v>194</v>
      </c>
      <c r="F599" s="42">
        <f t="shared" si="20"/>
        <v>5360.551546391753</v>
      </c>
      <c r="G599" s="44">
        <f t="shared" si="21"/>
        <v>0.40516866028378185</v>
      </c>
    </row>
    <row r="600" spans="1:7" ht="12.75">
      <c r="A600" s="1" t="s">
        <v>425</v>
      </c>
      <c r="B600" s="16">
        <v>35454674</v>
      </c>
      <c r="C600" s="16"/>
      <c r="D600" s="7">
        <v>1957351.38</v>
      </c>
      <c r="E600" s="40">
        <v>4186</v>
      </c>
      <c r="F600" s="42">
        <f t="shared" si="20"/>
        <v>8469.821786908744</v>
      </c>
      <c r="G600" s="44">
        <f t="shared" si="21"/>
        <v>0.6401778467281268</v>
      </c>
    </row>
    <row r="601" spans="1:7" ht="12.75">
      <c r="A601" s="1" t="s">
        <v>426</v>
      </c>
      <c r="B601" s="16">
        <v>4045014</v>
      </c>
      <c r="C601" s="16"/>
      <c r="D601" s="7">
        <v>222476.43</v>
      </c>
      <c r="E601" s="40">
        <v>845</v>
      </c>
      <c r="F601" s="42">
        <f t="shared" si="20"/>
        <v>4786.998816568047</v>
      </c>
      <c r="G601" s="44">
        <f t="shared" si="21"/>
        <v>0.3618176003912232</v>
      </c>
    </row>
    <row r="602" spans="1:7" ht="12.75">
      <c r="A602" s="1" t="s">
        <v>427</v>
      </c>
      <c r="B602" s="16">
        <v>525209</v>
      </c>
      <c r="C602" s="16"/>
      <c r="D602" s="7">
        <v>28886.56</v>
      </c>
      <c r="E602" s="40">
        <v>210</v>
      </c>
      <c r="F602" s="42">
        <f t="shared" si="20"/>
        <v>2500.995238095238</v>
      </c>
      <c r="G602" s="44">
        <f t="shared" si="21"/>
        <v>0.18903369946647486</v>
      </c>
    </row>
    <row r="603" spans="1:7" ht="12.75">
      <c r="A603" s="1" t="s">
        <v>428</v>
      </c>
      <c r="B603" s="16">
        <v>178791</v>
      </c>
      <c r="C603" s="16"/>
      <c r="D603" s="7">
        <v>9833.57</v>
      </c>
      <c r="E603" s="40">
        <v>123</v>
      </c>
      <c r="F603" s="42">
        <f t="shared" si="20"/>
        <v>1453.5853658536585</v>
      </c>
      <c r="G603" s="44">
        <f t="shared" si="21"/>
        <v>0.10986691018528955</v>
      </c>
    </row>
    <row r="604" spans="1:7" ht="12.75">
      <c r="A604" s="1" t="s">
        <v>429</v>
      </c>
      <c r="B604" s="16">
        <v>228996</v>
      </c>
      <c r="C604" s="16"/>
      <c r="D604" s="7">
        <v>12594.85</v>
      </c>
      <c r="E604" s="40">
        <v>234</v>
      </c>
      <c r="F604" s="42">
        <f t="shared" si="20"/>
        <v>978.6153846153846</v>
      </c>
      <c r="G604" s="44">
        <f t="shared" si="21"/>
        <v>0.07396706866564967</v>
      </c>
    </row>
    <row r="605" spans="1:7" ht="12.75">
      <c r="A605" s="1" t="s">
        <v>430</v>
      </c>
      <c r="B605" s="16">
        <v>1291500</v>
      </c>
      <c r="C605" s="16"/>
      <c r="D605" s="7">
        <v>71032.61</v>
      </c>
      <c r="E605" s="40">
        <v>205</v>
      </c>
      <c r="F605" s="42">
        <f t="shared" si="20"/>
        <v>6300</v>
      </c>
      <c r="G605" s="44">
        <f t="shared" si="21"/>
        <v>0.4761753595123964</v>
      </c>
    </row>
    <row r="606" spans="1:7" ht="12.75">
      <c r="A606" s="1" t="s">
        <v>431</v>
      </c>
      <c r="B606" s="16">
        <v>457803</v>
      </c>
      <c r="C606" s="16"/>
      <c r="D606" s="7">
        <v>25193.4</v>
      </c>
      <c r="E606" s="40">
        <v>197</v>
      </c>
      <c r="F606" s="42">
        <f t="shared" si="20"/>
        <v>2323.8730964467004</v>
      </c>
      <c r="G606" s="44">
        <f t="shared" si="21"/>
        <v>0.17564620748598309</v>
      </c>
    </row>
    <row r="607" spans="1:7" ht="12.75">
      <c r="A607" s="3" t="s">
        <v>13</v>
      </c>
      <c r="B607" s="24">
        <v>43246083</v>
      </c>
      <c r="C607" s="18"/>
      <c r="D607" s="27">
        <v>2385894.27</v>
      </c>
      <c r="E607" s="41">
        <v>8536</v>
      </c>
      <c r="F607" s="42">
        <f t="shared" si="20"/>
        <v>5066.317127460169</v>
      </c>
      <c r="G607" s="44">
        <f t="shared" si="21"/>
        <v>0.3829294253289139</v>
      </c>
    </row>
    <row r="608" spans="1:7" ht="12.75">
      <c r="A608" s="1"/>
      <c r="B608" s="11"/>
      <c r="C608" s="11"/>
      <c r="D608" s="2"/>
      <c r="E608" s="40"/>
      <c r="G608" s="44"/>
    </row>
    <row r="609" spans="1:7" ht="12.75">
      <c r="A609" s="3" t="s">
        <v>432</v>
      </c>
      <c r="B609" s="11"/>
      <c r="C609" s="11"/>
      <c r="D609" s="2"/>
      <c r="E609" s="40"/>
      <c r="G609" s="44"/>
    </row>
    <row r="610" spans="1:7" ht="12.75">
      <c r="A610" s="1" t="s">
        <v>433</v>
      </c>
      <c r="B610" s="16">
        <v>8041501</v>
      </c>
      <c r="C610" s="16"/>
      <c r="D610" s="7">
        <v>442283.35</v>
      </c>
      <c r="E610" s="40">
        <v>652</v>
      </c>
      <c r="F610" s="42">
        <f t="shared" si="20"/>
        <v>12333.590490797545</v>
      </c>
      <c r="G610" s="44">
        <f t="shared" si="21"/>
        <v>0.9322145850847929</v>
      </c>
    </row>
    <row r="611" spans="1:7" ht="12.75">
      <c r="A611" s="1" t="s">
        <v>434</v>
      </c>
      <c r="B611" s="16">
        <v>229223</v>
      </c>
      <c r="C611" s="16"/>
      <c r="D611" s="7">
        <v>12607.35</v>
      </c>
      <c r="E611" s="40">
        <v>87</v>
      </c>
      <c r="F611" s="42">
        <f t="shared" si="20"/>
        <v>2634.7471264367814</v>
      </c>
      <c r="G611" s="44">
        <f t="shared" si="21"/>
        <v>0.1991431206595695</v>
      </c>
    </row>
    <row r="612" spans="1:7" ht="12.75">
      <c r="A612" s="3" t="s">
        <v>13</v>
      </c>
      <c r="B612" s="17">
        <v>8275080</v>
      </c>
      <c r="C612" s="17"/>
      <c r="D612" s="14">
        <v>455130.28</v>
      </c>
      <c r="E612" s="41">
        <v>1520</v>
      </c>
      <c r="F612" s="42">
        <f t="shared" si="20"/>
        <v>5444.131578947368</v>
      </c>
      <c r="G612" s="44">
        <f t="shared" si="21"/>
        <v>0.41148592251397675</v>
      </c>
    </row>
    <row r="613" spans="1:7" ht="12.75">
      <c r="A613" s="1"/>
      <c r="B613" s="16"/>
      <c r="C613" s="16"/>
      <c r="D613" s="7"/>
      <c r="E613" s="40"/>
      <c r="G613" s="44"/>
    </row>
    <row r="614" spans="1:7" ht="12.75">
      <c r="A614" s="3" t="s">
        <v>435</v>
      </c>
      <c r="B614" s="16"/>
      <c r="C614" s="16"/>
      <c r="D614" s="7"/>
      <c r="E614" s="40"/>
      <c r="G614" s="44"/>
    </row>
    <row r="615" spans="1:7" ht="12.75">
      <c r="A615" s="1" t="s">
        <v>436</v>
      </c>
      <c r="B615" s="16">
        <v>47432052</v>
      </c>
      <c r="C615" s="16"/>
      <c r="D615" s="7">
        <v>2610757.38</v>
      </c>
      <c r="E615" s="40">
        <v>6305</v>
      </c>
      <c r="F615" s="42">
        <f t="shared" si="20"/>
        <v>7522.9265662172875</v>
      </c>
      <c r="G615" s="44">
        <f t="shared" si="21"/>
        <v>0.5686082955958531</v>
      </c>
    </row>
    <row r="616" spans="1:7" ht="12.75">
      <c r="A616" s="1" t="s">
        <v>437</v>
      </c>
      <c r="B616" s="16">
        <v>2010675</v>
      </c>
      <c r="C616" s="16"/>
      <c r="D616" s="7">
        <v>110587.45</v>
      </c>
      <c r="E616" s="40">
        <v>573</v>
      </c>
      <c r="F616" s="42">
        <f t="shared" si="20"/>
        <v>3509.0314136125653</v>
      </c>
      <c r="G616" s="44">
        <f t="shared" si="21"/>
        <v>0.2652244912567073</v>
      </c>
    </row>
    <row r="617" spans="1:7" ht="12.75">
      <c r="A617" s="1" t="s">
        <v>438</v>
      </c>
      <c r="B617" s="16">
        <v>2518357</v>
      </c>
      <c r="C617" s="16"/>
      <c r="D617" s="7">
        <v>138509.86</v>
      </c>
      <c r="E617" s="40">
        <v>630</v>
      </c>
      <c r="F617" s="42">
        <f t="shared" si="20"/>
        <v>3997.3920634920637</v>
      </c>
      <c r="G617" s="44">
        <f t="shared" si="21"/>
        <v>0.30213644491195774</v>
      </c>
    </row>
    <row r="618" spans="1:7" ht="12.75">
      <c r="A618" s="1" t="s">
        <v>439</v>
      </c>
      <c r="B618" s="16">
        <v>7007279</v>
      </c>
      <c r="C618" s="16"/>
      <c r="D618" s="7">
        <v>385400.93</v>
      </c>
      <c r="E618" s="40">
        <v>1197</v>
      </c>
      <c r="F618" s="42">
        <f t="shared" si="20"/>
        <v>5854.034252297411</v>
      </c>
      <c r="G618" s="44">
        <f t="shared" si="21"/>
        <v>0.44246775629930196</v>
      </c>
    </row>
    <row r="619" spans="1:7" ht="12.75">
      <c r="A619" s="1" t="s">
        <v>440</v>
      </c>
      <c r="B619" s="16">
        <v>233580</v>
      </c>
      <c r="C619" s="16"/>
      <c r="D619" s="7">
        <v>12846.95</v>
      </c>
      <c r="E619" s="40">
        <v>105</v>
      </c>
      <c r="F619" s="42">
        <f t="shared" si="20"/>
        <v>2224.5714285714284</v>
      </c>
      <c r="G619" s="44">
        <f t="shared" si="21"/>
        <v>0.16814065075571513</v>
      </c>
    </row>
    <row r="620" spans="1:7" ht="12.75">
      <c r="A620" s="1" t="s">
        <v>441</v>
      </c>
      <c r="B620" s="16">
        <v>143078</v>
      </c>
      <c r="C620" s="16"/>
      <c r="D620" s="7">
        <v>7869.31</v>
      </c>
      <c r="E620" s="40">
        <v>157</v>
      </c>
      <c r="F620" s="42">
        <f t="shared" si="20"/>
        <v>911.3248407643312</v>
      </c>
      <c r="G620" s="44">
        <f t="shared" si="21"/>
        <v>0.06888102121960839</v>
      </c>
    </row>
    <row r="621" spans="1:7" ht="12.75">
      <c r="A621" s="1" t="s">
        <v>442</v>
      </c>
      <c r="B621" s="16">
        <v>545626</v>
      </c>
      <c r="C621" s="16"/>
      <c r="D621" s="7">
        <v>30009.61</v>
      </c>
      <c r="E621" s="40">
        <v>285</v>
      </c>
      <c r="F621" s="42">
        <f t="shared" si="20"/>
        <v>1914.4771929824562</v>
      </c>
      <c r="G621" s="44">
        <f t="shared" si="21"/>
        <v>0.14470267708677853</v>
      </c>
    </row>
    <row r="622" spans="1:7" ht="12.75">
      <c r="A622" s="1" t="s">
        <v>443</v>
      </c>
      <c r="B622" s="16">
        <v>6371026</v>
      </c>
      <c r="C622" s="16"/>
      <c r="D622" s="7">
        <v>350407.8</v>
      </c>
      <c r="E622" s="40">
        <v>1797</v>
      </c>
      <c r="F622" s="42">
        <f t="shared" si="20"/>
        <v>3545.367835281024</v>
      </c>
      <c r="G622" s="44">
        <f t="shared" si="21"/>
        <v>0.26797092120136956</v>
      </c>
    </row>
    <row r="623" spans="1:7" ht="12.75">
      <c r="A623" s="3" t="s">
        <v>13</v>
      </c>
      <c r="B623" s="24">
        <v>67246433</v>
      </c>
      <c r="C623" s="17"/>
      <c r="D623" s="27">
        <v>3700551.1</v>
      </c>
      <c r="E623" s="41">
        <v>13824</v>
      </c>
      <c r="F623" s="42">
        <f t="shared" si="20"/>
        <v>4864.46997974537</v>
      </c>
      <c r="G623" s="44">
        <f t="shared" si="21"/>
        <v>0.3676731335623034</v>
      </c>
    </row>
    <row r="624" spans="1:7" ht="12.75">
      <c r="A624" s="1"/>
      <c r="B624" s="11"/>
      <c r="C624" s="11"/>
      <c r="D624" s="7"/>
      <c r="E624" s="40"/>
      <c r="G624" s="44"/>
    </row>
    <row r="625" spans="1:7" ht="12.75">
      <c r="A625" s="3" t="s">
        <v>444</v>
      </c>
      <c r="B625" s="11"/>
      <c r="C625" s="11"/>
      <c r="D625" s="7"/>
      <c r="E625" s="40"/>
      <c r="G625" s="44"/>
    </row>
    <row r="626" spans="1:7" ht="12.75">
      <c r="A626" s="1" t="s">
        <v>445</v>
      </c>
      <c r="B626" s="16">
        <v>364496189</v>
      </c>
      <c r="C626" s="16"/>
      <c r="D626" s="7">
        <v>20150011.32</v>
      </c>
      <c r="E626" s="40">
        <v>47594</v>
      </c>
      <c r="F626" s="42">
        <f aca="true" t="shared" si="22" ref="F626:F685">B626/E626</f>
        <v>7658.448312812539</v>
      </c>
      <c r="G626" s="44">
        <f t="shared" si="21"/>
        <v>0.5788514886762883</v>
      </c>
    </row>
    <row r="627" spans="1:7" ht="12.75">
      <c r="A627" s="1" t="s">
        <v>446</v>
      </c>
      <c r="B627" s="16">
        <v>61620756</v>
      </c>
      <c r="C627" s="16"/>
      <c r="D627" s="7">
        <v>3415001.42</v>
      </c>
      <c r="E627" s="40">
        <v>5970</v>
      </c>
      <c r="F627" s="42">
        <f t="shared" si="22"/>
        <v>10321.734673366835</v>
      </c>
      <c r="G627" s="44">
        <f t="shared" si="21"/>
        <v>0.7801517014098445</v>
      </c>
    </row>
    <row r="628" spans="1:7" ht="12.75">
      <c r="A628" s="1" t="s">
        <v>447</v>
      </c>
      <c r="B628" s="16">
        <v>165713262</v>
      </c>
      <c r="C628" s="16"/>
      <c r="D628" s="7">
        <v>9162294.66</v>
      </c>
      <c r="E628" s="40">
        <v>16041</v>
      </c>
      <c r="F628" s="42">
        <f t="shared" si="22"/>
        <v>10330.606695343184</v>
      </c>
      <c r="G628" s="44">
        <f t="shared" si="21"/>
        <v>0.7808222789105096</v>
      </c>
    </row>
    <row r="629" spans="1:7" ht="12.75">
      <c r="A629" s="1" t="s">
        <v>448</v>
      </c>
      <c r="B629" s="16">
        <v>281688319</v>
      </c>
      <c r="C629" s="16"/>
      <c r="D629" s="7">
        <v>15528703.1</v>
      </c>
      <c r="E629" s="40">
        <v>21271</v>
      </c>
      <c r="F629" s="42">
        <f t="shared" si="22"/>
        <v>13242.833858304733</v>
      </c>
      <c r="G629" s="44">
        <f t="shared" si="21"/>
        <v>1.0009382814986019</v>
      </c>
    </row>
    <row r="630" spans="1:7" ht="12.75">
      <c r="A630" s="1" t="s">
        <v>449</v>
      </c>
      <c r="B630" s="16">
        <v>8564622</v>
      </c>
      <c r="C630" s="16"/>
      <c r="D630" s="7">
        <v>464601.97</v>
      </c>
      <c r="E630" s="40">
        <v>1535</v>
      </c>
      <c r="F630" s="42">
        <f t="shared" si="22"/>
        <v>5579.558306188925</v>
      </c>
      <c r="G630" s="44">
        <f t="shared" si="21"/>
        <v>0.42172193370950617</v>
      </c>
    </row>
    <row r="631" spans="1:7" ht="12.75">
      <c r="A631" s="3" t="s">
        <v>13</v>
      </c>
      <c r="B631" s="24">
        <v>1002214274</v>
      </c>
      <c r="C631" s="18"/>
      <c r="D631" s="27">
        <v>55337900.89</v>
      </c>
      <c r="E631" s="41">
        <v>142713</v>
      </c>
      <c r="F631" s="42">
        <f t="shared" si="22"/>
        <v>7022.5857069783415</v>
      </c>
      <c r="G631" s="44">
        <f t="shared" si="21"/>
        <v>0.5307908370995283</v>
      </c>
    </row>
    <row r="632" spans="1:7" ht="12.75">
      <c r="A632" s="1"/>
      <c r="E632" s="40"/>
      <c r="G632" s="44"/>
    </row>
    <row r="633" spans="1:7" ht="12.75">
      <c r="A633" s="3" t="s">
        <v>450</v>
      </c>
      <c r="B633" s="11"/>
      <c r="C633" s="11"/>
      <c r="D633" s="2"/>
      <c r="E633" s="40"/>
      <c r="G633" s="44"/>
    </row>
    <row r="634" spans="1:7" ht="12.75">
      <c r="A634" s="1" t="s">
        <v>451</v>
      </c>
      <c r="B634" s="16">
        <v>22325298</v>
      </c>
      <c r="C634" s="16"/>
      <c r="D634" s="7">
        <v>1228807.04</v>
      </c>
      <c r="E634" s="40">
        <v>2547</v>
      </c>
      <c r="F634" s="42">
        <f t="shared" si="22"/>
        <v>8765.33097762073</v>
      </c>
      <c r="G634" s="44">
        <f t="shared" si="21"/>
        <v>0.6625134332561423</v>
      </c>
    </row>
    <row r="635" spans="1:7" ht="12.75">
      <c r="A635" s="1" t="s">
        <v>452</v>
      </c>
      <c r="B635" s="16">
        <v>1183274</v>
      </c>
      <c r="C635" s="16"/>
      <c r="D635" s="7">
        <v>65080.68</v>
      </c>
      <c r="E635" s="40">
        <v>605</v>
      </c>
      <c r="F635" s="42">
        <f t="shared" si="22"/>
        <v>1955.8247933884297</v>
      </c>
      <c r="G635" s="44">
        <f t="shared" si="21"/>
        <v>0.14782786891031652</v>
      </c>
    </row>
    <row r="636" spans="1:7" ht="12.75">
      <c r="A636" s="1" t="s">
        <v>453</v>
      </c>
      <c r="B636" s="16">
        <v>15040612</v>
      </c>
      <c r="C636" s="16"/>
      <c r="D636" s="7">
        <v>827234.05</v>
      </c>
      <c r="E636" s="40">
        <v>883</v>
      </c>
      <c r="F636" s="42">
        <f t="shared" si="22"/>
        <v>17033.535673839186</v>
      </c>
      <c r="G636" s="44">
        <f t="shared" si="21"/>
        <v>1.287452376707556</v>
      </c>
    </row>
    <row r="637" spans="1:7" ht="12.75">
      <c r="A637" s="1" t="s">
        <v>454</v>
      </c>
      <c r="B637" s="16">
        <v>242692</v>
      </c>
      <c r="C637" s="16"/>
      <c r="D637" s="7">
        <v>13348.08</v>
      </c>
      <c r="E637" s="40">
        <v>133</v>
      </c>
      <c r="F637" s="42">
        <f t="shared" si="22"/>
        <v>1824.751879699248</v>
      </c>
      <c r="G637" s="44">
        <f t="shared" si="21"/>
        <v>0.13792093370423977</v>
      </c>
    </row>
    <row r="638" spans="1:7" ht="12.75">
      <c r="A638" s="1" t="s">
        <v>455</v>
      </c>
      <c r="B638" s="16">
        <v>576952</v>
      </c>
      <c r="C638" s="16"/>
      <c r="D638" s="7">
        <v>31732.38</v>
      </c>
      <c r="E638" s="40">
        <v>164</v>
      </c>
      <c r="F638" s="42">
        <f t="shared" si="22"/>
        <v>3518</v>
      </c>
      <c r="G638" s="44">
        <f t="shared" si="21"/>
        <v>0.2659023674229541</v>
      </c>
    </row>
    <row r="639" spans="1:7" ht="12.75">
      <c r="A639" s="1" t="s">
        <v>456</v>
      </c>
      <c r="B639" s="16">
        <v>902332</v>
      </c>
      <c r="C639" s="16"/>
      <c r="D639" s="7">
        <v>49628.36</v>
      </c>
      <c r="E639" s="40">
        <v>103</v>
      </c>
      <c r="F639" s="42">
        <f t="shared" si="22"/>
        <v>8760.504854368932</v>
      </c>
      <c r="G639" s="44">
        <f t="shared" si="21"/>
        <v>0.662148658498289</v>
      </c>
    </row>
    <row r="640" spans="1:7" ht="12.75">
      <c r="A640" s="1" t="s">
        <v>457</v>
      </c>
      <c r="B640" s="16">
        <v>17523977</v>
      </c>
      <c r="C640" s="16"/>
      <c r="D640" s="7">
        <v>963819.15</v>
      </c>
      <c r="E640" s="40">
        <v>610</v>
      </c>
      <c r="F640" s="42">
        <f t="shared" si="22"/>
        <v>28727.831147540983</v>
      </c>
      <c r="G640" s="44">
        <f t="shared" si="21"/>
        <v>2.171346876935198</v>
      </c>
    </row>
    <row r="641" spans="1:7" ht="12.75">
      <c r="A641" s="1" t="s">
        <v>458</v>
      </c>
      <c r="B641" s="16">
        <v>2017409</v>
      </c>
      <c r="C641" s="16"/>
      <c r="D641" s="7">
        <v>110957.64</v>
      </c>
      <c r="E641" s="40">
        <v>131</v>
      </c>
      <c r="F641" s="42">
        <f t="shared" si="22"/>
        <v>15400.068702290077</v>
      </c>
      <c r="G641" s="44">
        <f t="shared" si="21"/>
        <v>1.1639894048934256</v>
      </c>
    </row>
    <row r="642" spans="1:7" ht="12.75">
      <c r="A642" s="1" t="s">
        <v>459</v>
      </c>
      <c r="B642" s="16">
        <v>1132956</v>
      </c>
      <c r="C642" s="16"/>
      <c r="D642" s="7">
        <v>62312.74</v>
      </c>
      <c r="E642" s="40">
        <v>327</v>
      </c>
      <c r="F642" s="42">
        <f t="shared" si="22"/>
        <v>3464.697247706422</v>
      </c>
      <c r="G642" s="44">
        <f t="shared" si="21"/>
        <v>0.2618735646870184</v>
      </c>
    </row>
    <row r="643" spans="1:7" ht="12.75">
      <c r="A643" s="1" t="s">
        <v>460</v>
      </c>
      <c r="B643" s="16">
        <v>2781810</v>
      </c>
      <c r="C643" s="16"/>
      <c r="D643" s="7">
        <v>152999.84</v>
      </c>
      <c r="E643" s="40">
        <v>601</v>
      </c>
      <c r="F643" s="42">
        <f t="shared" si="22"/>
        <v>4628.635607321132</v>
      </c>
      <c r="G643" s="44">
        <f t="shared" si="21"/>
        <v>0.3498479721219078</v>
      </c>
    </row>
    <row r="644" spans="1:7" ht="12.75">
      <c r="A644" s="1" t="s">
        <v>461</v>
      </c>
      <c r="B644" s="16">
        <v>37338572</v>
      </c>
      <c r="C644" s="16"/>
      <c r="D644" s="7">
        <v>2053623.09</v>
      </c>
      <c r="E644" s="40">
        <v>4041</v>
      </c>
      <c r="F644" s="42">
        <f t="shared" si="22"/>
        <v>9239.933679782233</v>
      </c>
      <c r="G644" s="44">
        <f t="shared" si="21"/>
        <v>0.6983855145779373</v>
      </c>
    </row>
    <row r="645" spans="1:7" ht="12.75">
      <c r="A645" s="1" t="s">
        <v>462</v>
      </c>
      <c r="B645" s="16">
        <v>1182552</v>
      </c>
      <c r="C645" s="16"/>
      <c r="D645" s="7">
        <v>65040.57</v>
      </c>
      <c r="E645" s="40">
        <v>305</v>
      </c>
      <c r="F645" s="42">
        <f t="shared" si="22"/>
        <v>3877.2196721311475</v>
      </c>
      <c r="G645" s="44">
        <f t="shared" si="21"/>
        <v>0.293053408140569</v>
      </c>
    </row>
    <row r="646" spans="1:7" ht="12.75">
      <c r="A646" s="1" t="s">
        <v>463</v>
      </c>
      <c r="B646" s="16">
        <v>4485056</v>
      </c>
      <c r="C646" s="16"/>
      <c r="D646" s="7">
        <v>246678.38</v>
      </c>
      <c r="E646" s="40">
        <v>1212</v>
      </c>
      <c r="F646" s="42">
        <f t="shared" si="22"/>
        <v>3700.5412541254127</v>
      </c>
      <c r="G646" s="44">
        <f aca="true" t="shared" si="23" ref="G646:G709">F646/13230.42</f>
        <v>0.27969945429740045</v>
      </c>
    </row>
    <row r="647" spans="1:7" ht="12.75">
      <c r="A647" s="3" t="s">
        <v>13</v>
      </c>
      <c r="B647" s="24">
        <v>107204762</v>
      </c>
      <c r="C647" s="17"/>
      <c r="D647" s="27">
        <v>5897181.93</v>
      </c>
      <c r="E647" s="41">
        <v>20103</v>
      </c>
      <c r="F647" s="42">
        <f t="shared" si="22"/>
        <v>5332.774312291698</v>
      </c>
      <c r="G647" s="44">
        <f t="shared" si="23"/>
        <v>0.40306916275459875</v>
      </c>
    </row>
    <row r="648" spans="1:7" ht="12.75">
      <c r="A648" s="1"/>
      <c r="B648" s="16"/>
      <c r="C648" s="16"/>
      <c r="D648" s="7"/>
      <c r="E648" s="40"/>
      <c r="G648" s="44"/>
    </row>
    <row r="649" spans="1:7" ht="12.75">
      <c r="A649" s="3" t="s">
        <v>464</v>
      </c>
      <c r="B649" s="16"/>
      <c r="C649" s="16"/>
      <c r="D649" s="7"/>
      <c r="E649" s="40"/>
      <c r="G649" s="44"/>
    </row>
    <row r="650" spans="1:7" ht="12.75">
      <c r="A650" s="1" t="s">
        <v>465</v>
      </c>
      <c r="B650" s="16">
        <v>62643018</v>
      </c>
      <c r="C650" s="16"/>
      <c r="D650" s="7">
        <v>3445675.44</v>
      </c>
      <c r="E650" s="40">
        <v>7681</v>
      </c>
      <c r="F650" s="42">
        <f t="shared" si="22"/>
        <v>8155.5810441348785</v>
      </c>
      <c r="G650" s="44">
        <f t="shared" si="23"/>
        <v>0.616426465987843</v>
      </c>
    </row>
    <row r="651" spans="1:7" ht="12.75">
      <c r="A651" s="1" t="s">
        <v>466</v>
      </c>
      <c r="B651" s="16">
        <v>718424</v>
      </c>
      <c r="C651" s="16"/>
      <c r="D651" s="7">
        <v>39513.45</v>
      </c>
      <c r="E651" s="40">
        <v>404</v>
      </c>
      <c r="F651" s="42">
        <f t="shared" si="22"/>
        <v>1778.2772277227723</v>
      </c>
      <c r="G651" s="44">
        <f t="shared" si="23"/>
        <v>0.13440822194025376</v>
      </c>
    </row>
    <row r="652" spans="1:7" ht="12.75">
      <c r="A652" s="1" t="s">
        <v>467</v>
      </c>
      <c r="B652" s="16">
        <v>183867</v>
      </c>
      <c r="C652" s="16"/>
      <c r="D652" s="7">
        <v>10112.69</v>
      </c>
      <c r="E652" s="40">
        <v>139</v>
      </c>
      <c r="F652" s="42">
        <f t="shared" si="22"/>
        <v>1322.7841726618706</v>
      </c>
      <c r="G652" s="44">
        <f t="shared" si="23"/>
        <v>0.09998051253564669</v>
      </c>
    </row>
    <row r="653" spans="1:7" ht="12.75">
      <c r="A653" s="1" t="s">
        <v>468</v>
      </c>
      <c r="B653" s="16">
        <v>1901972</v>
      </c>
      <c r="C653" s="16"/>
      <c r="D653" s="7">
        <v>104608.59</v>
      </c>
      <c r="E653" s="40">
        <v>777</v>
      </c>
      <c r="F653" s="42">
        <f t="shared" si="22"/>
        <v>2447.840411840412</v>
      </c>
      <c r="G653" s="44">
        <f t="shared" si="23"/>
        <v>0.1850160774820763</v>
      </c>
    </row>
    <row r="654" spans="1:7" ht="12.75">
      <c r="A654" s="1" t="s">
        <v>469</v>
      </c>
      <c r="B654" s="16">
        <v>7362981</v>
      </c>
      <c r="C654" s="16"/>
      <c r="D654" s="7">
        <v>402484.72</v>
      </c>
      <c r="E654" s="40">
        <v>1781</v>
      </c>
      <c r="F654" s="42">
        <f t="shared" si="22"/>
        <v>4134.183604716452</v>
      </c>
      <c r="G654" s="44">
        <f t="shared" si="23"/>
        <v>0.3124756133755732</v>
      </c>
    </row>
    <row r="655" spans="1:7" ht="12.75">
      <c r="A655" s="1" t="s">
        <v>361</v>
      </c>
      <c r="B655" s="16">
        <v>5916662</v>
      </c>
      <c r="C655" s="16"/>
      <c r="D655" s="7">
        <v>325417.23</v>
      </c>
      <c r="E655" s="40">
        <v>938</v>
      </c>
      <c r="F655" s="42">
        <f t="shared" si="22"/>
        <v>6307.742004264393</v>
      </c>
      <c r="G655" s="44">
        <f t="shared" si="23"/>
        <v>0.4767605264431811</v>
      </c>
    </row>
    <row r="656" spans="1:7" ht="12.75">
      <c r="A656" s="1" t="s">
        <v>470</v>
      </c>
      <c r="B656" s="16">
        <v>337658692</v>
      </c>
      <c r="C656" s="16"/>
      <c r="D656" s="7">
        <v>18564718.94</v>
      </c>
      <c r="E656" s="40">
        <v>14738</v>
      </c>
      <c r="F656" s="42">
        <f t="shared" si="22"/>
        <v>22910.75396933098</v>
      </c>
      <c r="G656" s="44">
        <f t="shared" si="23"/>
        <v>1.7316724615946417</v>
      </c>
    </row>
    <row r="657" spans="1:7" ht="12.75">
      <c r="A657" s="3" t="s">
        <v>13</v>
      </c>
      <c r="B657" s="24">
        <v>418483819</v>
      </c>
      <c r="C657" s="17"/>
      <c r="D657" s="27">
        <v>23007932.42</v>
      </c>
      <c r="E657" s="41">
        <v>36201</v>
      </c>
      <c r="F657" s="42">
        <f t="shared" si="22"/>
        <v>11560.007154498495</v>
      </c>
      <c r="G657" s="44">
        <f t="shared" si="23"/>
        <v>0.8737445337713009</v>
      </c>
    </row>
    <row r="658" spans="1:7" ht="12.75">
      <c r="A658" s="1"/>
      <c r="B658" s="11"/>
      <c r="C658" s="11"/>
      <c r="D658" s="2"/>
      <c r="E658" s="40"/>
      <c r="G658" s="44"/>
    </row>
    <row r="659" spans="1:7" ht="12.75">
      <c r="A659" s="3" t="s">
        <v>471</v>
      </c>
      <c r="B659" s="11"/>
      <c r="C659" s="11"/>
      <c r="D659" s="2"/>
      <c r="E659" s="40"/>
      <c r="G659" s="44"/>
    </row>
    <row r="660" spans="1:7" ht="12.75">
      <c r="A660" s="1" t="s">
        <v>472</v>
      </c>
      <c r="B660" s="16">
        <v>984239</v>
      </c>
      <c r="C660" s="16"/>
      <c r="D660" s="7">
        <v>54133.41</v>
      </c>
      <c r="E660" s="40">
        <v>442</v>
      </c>
      <c r="F660" s="42">
        <f t="shared" si="22"/>
        <v>2226.785067873303</v>
      </c>
      <c r="G660" s="44">
        <f t="shared" si="23"/>
        <v>0.16830796511927082</v>
      </c>
    </row>
    <row r="661" spans="1:7" ht="12.75">
      <c r="A661" s="1" t="s">
        <v>473</v>
      </c>
      <c r="B661" s="16">
        <v>407130</v>
      </c>
      <c r="C661" s="16"/>
      <c r="D661" s="7">
        <v>22392.36</v>
      </c>
      <c r="E661" s="40">
        <v>215</v>
      </c>
      <c r="F661" s="42">
        <f t="shared" si="22"/>
        <v>1893.6279069767443</v>
      </c>
      <c r="G661" s="44">
        <f t="shared" si="23"/>
        <v>0.1431268173630727</v>
      </c>
    </row>
    <row r="662" spans="1:7" ht="12.75">
      <c r="A662" s="1" t="s">
        <v>474</v>
      </c>
      <c r="B662" s="16">
        <v>667801</v>
      </c>
      <c r="C662" s="16"/>
      <c r="D662" s="7">
        <v>36729.14</v>
      </c>
      <c r="E662" s="40">
        <v>125</v>
      </c>
      <c r="F662" s="42">
        <f t="shared" si="22"/>
        <v>5342.408</v>
      </c>
      <c r="G662" s="44">
        <f t="shared" si="23"/>
        <v>0.4037973095336354</v>
      </c>
    </row>
    <row r="663" spans="1:7" ht="12.75">
      <c r="A663" s="1" t="s">
        <v>475</v>
      </c>
      <c r="B663" s="16">
        <v>845442</v>
      </c>
      <c r="C663" s="16"/>
      <c r="D663" s="7">
        <v>46499.41</v>
      </c>
      <c r="E663" s="40">
        <v>243</v>
      </c>
      <c r="F663" s="42">
        <f t="shared" si="22"/>
        <v>3479.185185185185</v>
      </c>
      <c r="G663" s="44">
        <f t="shared" si="23"/>
        <v>0.26296861212154904</v>
      </c>
    </row>
    <row r="664" spans="1:7" ht="12.75">
      <c r="A664" s="1" t="s">
        <v>476</v>
      </c>
      <c r="B664" s="16">
        <v>87484</v>
      </c>
      <c r="C664" s="16"/>
      <c r="D664" s="7">
        <v>4811.65</v>
      </c>
      <c r="E664" s="40">
        <v>175</v>
      </c>
      <c r="F664" s="42">
        <f t="shared" si="22"/>
        <v>499.9085714285714</v>
      </c>
      <c r="G664" s="44">
        <f t="shared" si="23"/>
        <v>0.03778478471798865</v>
      </c>
    </row>
    <row r="665" spans="1:7" ht="12.75">
      <c r="A665" s="1" t="s">
        <v>477</v>
      </c>
      <c r="B665" s="16">
        <v>14467354</v>
      </c>
      <c r="C665" s="16"/>
      <c r="D665" s="7">
        <v>795705.39</v>
      </c>
      <c r="E665" s="40">
        <v>2049</v>
      </c>
      <c r="F665" s="42">
        <f t="shared" si="22"/>
        <v>7060.69009272816</v>
      </c>
      <c r="G665" s="44">
        <f t="shared" si="23"/>
        <v>0.5336708957635631</v>
      </c>
    </row>
    <row r="666" spans="1:7" ht="12.75">
      <c r="A666" s="1" t="s">
        <v>478</v>
      </c>
      <c r="B666" s="16">
        <v>1508302</v>
      </c>
      <c r="C666" s="16"/>
      <c r="D666" s="7">
        <v>82956.84</v>
      </c>
      <c r="E666" s="40">
        <v>242</v>
      </c>
      <c r="F666" s="42">
        <f t="shared" si="22"/>
        <v>6232.652892561983</v>
      </c>
      <c r="G666" s="44">
        <f t="shared" si="23"/>
        <v>0.47108503679867936</v>
      </c>
    </row>
    <row r="667" spans="1:7" ht="12.75">
      <c r="A667" s="1" t="s">
        <v>471</v>
      </c>
      <c r="B667" s="16">
        <v>79471392</v>
      </c>
      <c r="C667" s="16"/>
      <c r="D667" s="7">
        <v>4370733.97</v>
      </c>
      <c r="E667" s="40">
        <v>6869</v>
      </c>
      <c r="F667" s="42">
        <f t="shared" si="22"/>
        <v>11569.572281263649</v>
      </c>
      <c r="G667" s="44">
        <f t="shared" si="23"/>
        <v>0.8744674984818055</v>
      </c>
    </row>
    <row r="668" spans="1:7" ht="12.75">
      <c r="A668" s="1" t="s">
        <v>479</v>
      </c>
      <c r="B668" s="16">
        <v>327606</v>
      </c>
      <c r="C668" s="16"/>
      <c r="D668" s="7">
        <v>18018.42</v>
      </c>
      <c r="E668" s="40">
        <v>254</v>
      </c>
      <c r="F668" s="42">
        <f t="shared" si="22"/>
        <v>1289.7874015748032</v>
      </c>
      <c r="G668" s="44">
        <f t="shared" si="23"/>
        <v>0.09748650470467327</v>
      </c>
    </row>
    <row r="669" spans="1:7" ht="12.75">
      <c r="A669" s="1" t="s">
        <v>480</v>
      </c>
      <c r="B669" s="16">
        <v>4554015</v>
      </c>
      <c r="C669" s="16"/>
      <c r="D669" s="7">
        <v>250471.35</v>
      </c>
      <c r="E669" s="40">
        <v>824</v>
      </c>
      <c r="F669" s="42">
        <f t="shared" si="22"/>
        <v>5526.717233009709</v>
      </c>
      <c r="G669" s="44">
        <f t="shared" si="23"/>
        <v>0.41772802624631034</v>
      </c>
    </row>
    <row r="670" spans="1:7" ht="12.75">
      <c r="A670" s="3" t="s">
        <v>13</v>
      </c>
      <c r="B670" s="24">
        <v>103399271</v>
      </c>
      <c r="C670" s="17"/>
      <c r="D670" s="27">
        <v>5686769.78</v>
      </c>
      <c r="E670" s="41">
        <v>16700</v>
      </c>
      <c r="F670" s="42">
        <f t="shared" si="22"/>
        <v>6191.573113772455</v>
      </c>
      <c r="G670" s="44">
        <f t="shared" si="23"/>
        <v>0.46798008784093437</v>
      </c>
    </row>
    <row r="671" spans="1:7" ht="12.75">
      <c r="A671" s="1"/>
      <c r="B671" s="11"/>
      <c r="C671" s="11"/>
      <c r="D671" s="7"/>
      <c r="E671" s="40"/>
      <c r="G671" s="44"/>
    </row>
    <row r="672" spans="1:7" ht="12.75">
      <c r="A672" s="3" t="s">
        <v>481</v>
      </c>
      <c r="B672" s="11"/>
      <c r="C672" s="11"/>
      <c r="D672" s="7"/>
      <c r="E672" s="40"/>
      <c r="G672" s="44"/>
    </row>
    <row r="673" spans="1:7" ht="12.75">
      <c r="A673" s="1" t="s">
        <v>482</v>
      </c>
      <c r="B673" s="16">
        <v>24308850</v>
      </c>
      <c r="C673" s="16"/>
      <c r="D673" s="7">
        <v>1339062.91</v>
      </c>
      <c r="E673" s="40">
        <v>1561</v>
      </c>
      <c r="F673" s="42">
        <f t="shared" si="22"/>
        <v>15572.613709160794</v>
      </c>
      <c r="G673" s="44">
        <f t="shared" si="23"/>
        <v>1.1770309415090976</v>
      </c>
    </row>
    <row r="674" spans="1:7" ht="12.75">
      <c r="A674" s="1" t="s">
        <v>483</v>
      </c>
      <c r="B674" s="16">
        <v>7592317</v>
      </c>
      <c r="C674" s="16"/>
      <c r="D674" s="7">
        <v>417578.01</v>
      </c>
      <c r="E674" s="40">
        <v>575</v>
      </c>
      <c r="F674" s="42">
        <f t="shared" si="22"/>
        <v>13204.029565217392</v>
      </c>
      <c r="G674" s="44">
        <f t="shared" si="23"/>
        <v>0.9980053214650322</v>
      </c>
    </row>
    <row r="675" spans="1:7" ht="12.75">
      <c r="A675" s="1" t="s">
        <v>484</v>
      </c>
      <c r="B675" s="16">
        <v>5611345</v>
      </c>
      <c r="C675" s="16"/>
      <c r="D675" s="7">
        <v>309008.81</v>
      </c>
      <c r="E675" s="40">
        <v>887</v>
      </c>
      <c r="F675" s="42">
        <f t="shared" si="22"/>
        <v>6326.206313416009</v>
      </c>
      <c r="G675" s="44">
        <f t="shared" si="23"/>
        <v>0.47815612153023174</v>
      </c>
    </row>
    <row r="676" spans="1:7" ht="12.75">
      <c r="A676" s="1" t="s">
        <v>485</v>
      </c>
      <c r="B676" s="16">
        <v>3909667</v>
      </c>
      <c r="C676" s="16"/>
      <c r="D676" s="7">
        <v>215031.82</v>
      </c>
      <c r="E676" s="40" t="s">
        <v>559</v>
      </c>
      <c r="G676" s="44"/>
    </row>
    <row r="677" spans="1:7" ht="12.75">
      <c r="A677" s="3" t="s">
        <v>13</v>
      </c>
      <c r="B677" s="24">
        <v>41794162</v>
      </c>
      <c r="C677" s="17"/>
      <c r="D677" s="27">
        <v>2301140.68</v>
      </c>
      <c r="E677" s="41">
        <v>5496</v>
      </c>
      <c r="F677" s="42">
        <f t="shared" si="22"/>
        <v>7604.469068413391</v>
      </c>
      <c r="G677" s="44">
        <f t="shared" si="23"/>
        <v>0.5747715543734357</v>
      </c>
    </row>
    <row r="678" spans="1:7" ht="12.75">
      <c r="A678" s="1"/>
      <c r="B678" s="16"/>
      <c r="C678" s="16"/>
      <c r="D678" s="7"/>
      <c r="E678" s="40"/>
      <c r="G678" s="44"/>
    </row>
    <row r="679" spans="1:7" ht="12.75">
      <c r="A679" s="3" t="s">
        <v>486</v>
      </c>
      <c r="B679" s="11"/>
      <c r="C679" s="11"/>
      <c r="D679" s="2"/>
      <c r="E679" s="40"/>
      <c r="G679" s="44"/>
    </row>
    <row r="680" spans="1:7" ht="12.75">
      <c r="A680" s="1" t="s">
        <v>487</v>
      </c>
      <c r="B680" s="16">
        <v>752987</v>
      </c>
      <c r="C680" s="16"/>
      <c r="D680" s="7">
        <v>41414.44</v>
      </c>
      <c r="E680" s="40">
        <v>217</v>
      </c>
      <c r="F680" s="42">
        <f t="shared" si="22"/>
        <v>3469.9861751152075</v>
      </c>
      <c r="G680" s="44">
        <f t="shared" si="23"/>
        <v>0.2622733197521475</v>
      </c>
    </row>
    <row r="681" spans="1:7" ht="12.75">
      <c r="A681" s="1" t="s">
        <v>488</v>
      </c>
      <c r="B681" s="16">
        <v>60941</v>
      </c>
      <c r="C681" s="16"/>
      <c r="D681" s="7">
        <v>3351.75</v>
      </c>
      <c r="E681" s="40">
        <v>61</v>
      </c>
      <c r="F681" s="42">
        <f t="shared" si="22"/>
        <v>999.0327868852459</v>
      </c>
      <c r="G681" s="44">
        <f t="shared" si="23"/>
        <v>0.07551028515234179</v>
      </c>
    </row>
    <row r="682" spans="1:7" ht="12.75">
      <c r="A682" s="1" t="s">
        <v>489</v>
      </c>
      <c r="B682" s="16">
        <v>1441602</v>
      </c>
      <c r="C682" s="16"/>
      <c r="D682" s="7">
        <v>79288.32</v>
      </c>
      <c r="E682" s="40">
        <v>257</v>
      </c>
      <c r="F682" s="42">
        <f t="shared" si="22"/>
        <v>5609.346303501946</v>
      </c>
      <c r="G682" s="44">
        <f t="shared" si="23"/>
        <v>0.42397341153961443</v>
      </c>
    </row>
    <row r="683" spans="1:7" ht="12.75">
      <c r="A683" s="1" t="s">
        <v>490</v>
      </c>
      <c r="B683" s="16">
        <v>6567401</v>
      </c>
      <c r="C683" s="16"/>
      <c r="D683" s="7">
        <v>361207.88</v>
      </c>
      <c r="E683" s="40">
        <v>914</v>
      </c>
      <c r="F683" s="42">
        <f t="shared" si="22"/>
        <v>7185.340262582057</v>
      </c>
      <c r="G683" s="44">
        <f t="shared" si="23"/>
        <v>0.5430923782149061</v>
      </c>
    </row>
    <row r="684" spans="1:7" ht="12.75">
      <c r="A684" s="1" t="s">
        <v>491</v>
      </c>
      <c r="B684" s="16">
        <v>221410</v>
      </c>
      <c r="C684" s="16"/>
      <c r="D684" s="7">
        <v>12177.6</v>
      </c>
      <c r="E684" s="40">
        <v>102</v>
      </c>
      <c r="F684" s="42">
        <f t="shared" si="22"/>
        <v>2170.6862745098038</v>
      </c>
      <c r="G684" s="44">
        <f t="shared" si="23"/>
        <v>0.16406782811957624</v>
      </c>
    </row>
    <row r="685" spans="1:7" ht="12.75">
      <c r="A685" s="3" t="s">
        <v>13</v>
      </c>
      <c r="B685" s="24">
        <v>9044341</v>
      </c>
      <c r="C685" s="18"/>
      <c r="D685" s="27">
        <v>497439.99</v>
      </c>
      <c r="E685" s="41">
        <v>3039</v>
      </c>
      <c r="F685" s="42">
        <f t="shared" si="22"/>
        <v>2976.0911484040803</v>
      </c>
      <c r="G685" s="44">
        <f t="shared" si="23"/>
        <v>0.22494305913221804</v>
      </c>
    </row>
    <row r="686" spans="1:7" ht="12.75">
      <c r="A686" s="1"/>
      <c r="E686" s="40"/>
      <c r="G686" s="44"/>
    </row>
    <row r="687" spans="1:7" ht="12.75">
      <c r="A687" s="3" t="s">
        <v>492</v>
      </c>
      <c r="B687" s="11"/>
      <c r="C687" s="11"/>
      <c r="D687" s="2"/>
      <c r="E687" s="40"/>
      <c r="G687" s="44"/>
    </row>
    <row r="688" spans="1:7" ht="12.75">
      <c r="A688" s="1" t="s">
        <v>493</v>
      </c>
      <c r="B688" s="16">
        <v>3048769</v>
      </c>
      <c r="C688" s="16"/>
      <c r="D688" s="7">
        <v>167683.29</v>
      </c>
      <c r="E688" s="40">
        <v>264</v>
      </c>
      <c r="F688" s="42">
        <f aca="true" t="shared" si="24" ref="F688:F751">B688/E688</f>
        <v>11548.367424242424</v>
      </c>
      <c r="G688" s="44">
        <f t="shared" si="23"/>
        <v>0.8728647634952197</v>
      </c>
    </row>
    <row r="689" spans="1:7" ht="12.75">
      <c r="A689" s="3" t="s">
        <v>13</v>
      </c>
      <c r="B689" s="17">
        <v>3195784</v>
      </c>
      <c r="C689" s="17"/>
      <c r="D689" s="14">
        <v>175769.1</v>
      </c>
      <c r="E689" s="41">
        <v>1371</v>
      </c>
      <c r="F689" s="42">
        <f t="shared" si="24"/>
        <v>2330.9876002917576</v>
      </c>
      <c r="G689" s="44">
        <f t="shared" si="23"/>
        <v>0.17618394580759777</v>
      </c>
    </row>
    <row r="690" spans="1:7" ht="12.75">
      <c r="A690" s="1"/>
      <c r="B690" s="16"/>
      <c r="C690" s="16"/>
      <c r="D690" s="7"/>
      <c r="E690" s="40"/>
      <c r="G690" s="44"/>
    </row>
    <row r="691" spans="1:7" ht="12.75">
      <c r="A691" s="3" t="s">
        <v>494</v>
      </c>
      <c r="B691" s="16"/>
      <c r="C691" s="16"/>
      <c r="D691" s="7"/>
      <c r="E691" s="40"/>
      <c r="G691" s="44"/>
    </row>
    <row r="692" spans="1:7" ht="12.75">
      <c r="A692" s="1" t="s">
        <v>495</v>
      </c>
      <c r="B692" s="16">
        <v>1845420</v>
      </c>
      <c r="C692" s="16"/>
      <c r="D692" s="7">
        <v>101498.39</v>
      </c>
      <c r="E692" s="40">
        <v>370</v>
      </c>
      <c r="F692" s="42">
        <f t="shared" si="24"/>
        <v>4987.621621621622</v>
      </c>
      <c r="G692" s="44">
        <f t="shared" si="23"/>
        <v>0.3769813521884885</v>
      </c>
    </row>
    <row r="693" spans="1:7" ht="12.75">
      <c r="A693" s="1" t="s">
        <v>494</v>
      </c>
      <c r="B693" s="16">
        <v>10164380</v>
      </c>
      <c r="C693" s="16"/>
      <c r="D693" s="7">
        <v>559020.46</v>
      </c>
      <c r="E693" s="40">
        <v>1633</v>
      </c>
      <c r="F693" s="42">
        <f t="shared" si="24"/>
        <v>6224.360073484385</v>
      </c>
      <c r="G693" s="44">
        <f t="shared" si="23"/>
        <v>0.4704582374168307</v>
      </c>
    </row>
    <row r="694" spans="1:7" ht="12.75">
      <c r="A694" s="3" t="s">
        <v>13</v>
      </c>
      <c r="B694" s="24">
        <v>12392215</v>
      </c>
      <c r="C694" s="18"/>
      <c r="D694" s="27">
        <v>681551.68</v>
      </c>
      <c r="E694" s="41">
        <v>6467</v>
      </c>
      <c r="F694" s="42">
        <f t="shared" si="24"/>
        <v>1916.2231328282048</v>
      </c>
      <c r="G694" s="44">
        <f t="shared" si="23"/>
        <v>0.14483464113975253</v>
      </c>
    </row>
    <row r="695" spans="1:7" ht="12.75">
      <c r="A695" s="1"/>
      <c r="E695" s="40"/>
      <c r="G695" s="44"/>
    </row>
    <row r="696" spans="1:7" ht="12.75">
      <c r="A696" s="3" t="s">
        <v>496</v>
      </c>
      <c r="B696" s="11"/>
      <c r="C696" s="11"/>
      <c r="D696" s="2"/>
      <c r="E696" s="40"/>
      <c r="G696" s="44"/>
    </row>
    <row r="697" spans="1:7" ht="12.75">
      <c r="A697" s="1" t="s">
        <v>497</v>
      </c>
      <c r="B697" s="16">
        <v>159150</v>
      </c>
      <c r="C697" s="16"/>
      <c r="D697" s="7">
        <v>8753.31</v>
      </c>
      <c r="E697" s="40">
        <v>192</v>
      </c>
      <c r="F697" s="42">
        <f t="shared" si="24"/>
        <v>828.90625</v>
      </c>
      <c r="G697" s="44">
        <f t="shared" si="23"/>
        <v>0.06265154469774958</v>
      </c>
    </row>
    <row r="698" spans="1:7" ht="12.75">
      <c r="A698" s="1" t="s">
        <v>498</v>
      </c>
      <c r="B698" s="16">
        <v>1115611</v>
      </c>
      <c r="C698" s="16"/>
      <c r="D698" s="7">
        <v>61358.69</v>
      </c>
      <c r="E698" s="40">
        <v>87</v>
      </c>
      <c r="F698" s="42">
        <f t="shared" si="24"/>
        <v>12823.114942528735</v>
      </c>
      <c r="G698" s="44">
        <f t="shared" si="23"/>
        <v>0.9692145028297465</v>
      </c>
    </row>
    <row r="699" spans="1:7" ht="12.75">
      <c r="A699" s="1" t="s">
        <v>499</v>
      </c>
      <c r="B699" s="16">
        <v>3244717</v>
      </c>
      <c r="C699" s="16"/>
      <c r="D699" s="7">
        <v>178459.94</v>
      </c>
      <c r="E699" s="40">
        <v>256</v>
      </c>
      <c r="F699" s="42">
        <f t="shared" si="24"/>
        <v>12674.67578125</v>
      </c>
      <c r="G699" s="44">
        <f t="shared" si="23"/>
        <v>0.9579949677523465</v>
      </c>
    </row>
    <row r="700" spans="1:7" ht="12.75">
      <c r="A700" s="1" t="s">
        <v>500</v>
      </c>
      <c r="B700" s="16">
        <v>721780</v>
      </c>
      <c r="C700" s="16"/>
      <c r="D700" s="7">
        <v>39698.11</v>
      </c>
      <c r="E700" s="40">
        <v>128</v>
      </c>
      <c r="F700" s="42">
        <f t="shared" si="24"/>
        <v>5638.90625</v>
      </c>
      <c r="G700" s="44">
        <f t="shared" si="23"/>
        <v>0.42620765251594434</v>
      </c>
    </row>
    <row r="701" spans="1:7" ht="12.75">
      <c r="A701" s="1" t="s">
        <v>501</v>
      </c>
      <c r="B701" s="16">
        <v>9690534</v>
      </c>
      <c r="C701" s="16"/>
      <c r="D701" s="7">
        <v>532979.52</v>
      </c>
      <c r="E701" s="40" t="s">
        <v>559</v>
      </c>
      <c r="G701" s="44"/>
    </row>
    <row r="702" spans="1:7" ht="12.75">
      <c r="A702" s="1" t="s">
        <v>502</v>
      </c>
      <c r="B702" s="16">
        <v>866683</v>
      </c>
      <c r="C702" s="16"/>
      <c r="D702" s="7">
        <v>47667.74</v>
      </c>
      <c r="E702" s="40">
        <v>250</v>
      </c>
      <c r="F702" s="42">
        <f t="shared" si="24"/>
        <v>3466.732</v>
      </c>
      <c r="G702" s="44">
        <f t="shared" si="23"/>
        <v>0.26202735816398876</v>
      </c>
    </row>
    <row r="703" spans="1:7" ht="12.75">
      <c r="A703" s="1" t="s">
        <v>503</v>
      </c>
      <c r="B703" s="16">
        <v>2125901</v>
      </c>
      <c r="C703" s="16"/>
      <c r="D703" s="7">
        <v>116924.77</v>
      </c>
      <c r="E703" s="40">
        <v>289</v>
      </c>
      <c r="F703" s="42">
        <f t="shared" si="24"/>
        <v>7356.058823529412</v>
      </c>
      <c r="G703" s="44">
        <f t="shared" si="23"/>
        <v>0.5559958658553101</v>
      </c>
    </row>
    <row r="704" spans="1:7" ht="12.75">
      <c r="A704" s="1" t="s">
        <v>504</v>
      </c>
      <c r="B704" s="16">
        <v>3936575</v>
      </c>
      <c r="C704" s="16"/>
      <c r="D704" s="7">
        <v>216511.95</v>
      </c>
      <c r="E704" s="40">
        <v>771</v>
      </c>
      <c r="F704" s="42">
        <f t="shared" si="24"/>
        <v>5105.804150453956</v>
      </c>
      <c r="G704" s="44">
        <f t="shared" si="23"/>
        <v>0.3859139884035394</v>
      </c>
    </row>
    <row r="705" spans="1:7" ht="12.75">
      <c r="A705" s="1" t="s">
        <v>505</v>
      </c>
      <c r="B705" s="16">
        <v>18519556</v>
      </c>
      <c r="C705" s="16"/>
      <c r="D705" s="7">
        <v>1021277.78</v>
      </c>
      <c r="E705" s="40">
        <v>1379</v>
      </c>
      <c r="F705" s="42">
        <f t="shared" si="24"/>
        <v>13429.69978245105</v>
      </c>
      <c r="G705" s="44">
        <f t="shared" si="23"/>
        <v>1.0150622415955843</v>
      </c>
    </row>
    <row r="706" spans="1:7" ht="12.75">
      <c r="A706" s="3" t="s">
        <v>13</v>
      </c>
      <c r="B706" s="24">
        <v>40924845</v>
      </c>
      <c r="C706" s="17"/>
      <c r="D706" s="27">
        <v>2253570.45</v>
      </c>
      <c r="E706" s="41">
        <v>5196</v>
      </c>
      <c r="F706" s="42">
        <f t="shared" si="24"/>
        <v>7876.221131639722</v>
      </c>
      <c r="G706" s="44">
        <f t="shared" si="23"/>
        <v>0.595311496659949</v>
      </c>
    </row>
    <row r="707" spans="1:7" ht="12.75">
      <c r="A707" s="1"/>
      <c r="B707" s="11"/>
      <c r="C707" s="11"/>
      <c r="D707" s="2"/>
      <c r="E707" s="40"/>
      <c r="G707" s="44"/>
    </row>
    <row r="708" spans="1:7" ht="12.75">
      <c r="A708" s="3" t="s">
        <v>506</v>
      </c>
      <c r="B708" s="11"/>
      <c r="C708" s="11"/>
      <c r="D708" s="2"/>
      <c r="E708" s="40"/>
      <c r="G708" s="44"/>
    </row>
    <row r="709" spans="1:7" ht="12.75">
      <c r="A709" s="1" t="s">
        <v>507</v>
      </c>
      <c r="B709" s="16">
        <v>128989</v>
      </c>
      <c r="C709" s="16"/>
      <c r="D709" s="7">
        <v>7094.48</v>
      </c>
      <c r="E709" s="40">
        <v>51</v>
      </c>
      <c r="F709" s="42">
        <f t="shared" si="24"/>
        <v>2529.1960784313724</v>
      </c>
      <c r="G709" s="44">
        <f t="shared" si="23"/>
        <v>0.19116521459117491</v>
      </c>
    </row>
    <row r="710" spans="1:7" ht="12.75">
      <c r="A710" s="1" t="s">
        <v>508</v>
      </c>
      <c r="B710" s="16">
        <v>51700</v>
      </c>
      <c r="C710" s="16"/>
      <c r="D710" s="7">
        <v>2843.5</v>
      </c>
      <c r="E710" s="40">
        <v>44</v>
      </c>
      <c r="F710" s="42">
        <f t="shared" si="24"/>
        <v>1175</v>
      </c>
      <c r="G710" s="44">
        <f aca="true" t="shared" si="25" ref="G710:G753">F710/13230.42</f>
        <v>0.08881048371858187</v>
      </c>
    </row>
    <row r="711" spans="1:7" ht="12.75">
      <c r="A711" s="1" t="s">
        <v>509</v>
      </c>
      <c r="B711" s="16">
        <v>3630118</v>
      </c>
      <c r="C711" s="16"/>
      <c r="D711" s="7">
        <v>199901.28</v>
      </c>
      <c r="E711" s="40">
        <v>182</v>
      </c>
      <c r="F711" s="42">
        <f t="shared" si="24"/>
        <v>19945.703296703297</v>
      </c>
      <c r="G711" s="44">
        <f t="shared" si="25"/>
        <v>1.5075638790532195</v>
      </c>
    </row>
    <row r="712" spans="1:7" ht="12.75">
      <c r="A712" s="3" t="s">
        <v>13</v>
      </c>
      <c r="B712" s="24">
        <v>3810807</v>
      </c>
      <c r="C712" s="17"/>
      <c r="D712" s="27">
        <v>209839.26</v>
      </c>
      <c r="E712" s="41">
        <v>608</v>
      </c>
      <c r="F712" s="42">
        <f t="shared" si="24"/>
        <v>6267.774671052632</v>
      </c>
      <c r="G712" s="44">
        <f t="shared" si="25"/>
        <v>0.473739659893838</v>
      </c>
    </row>
    <row r="713" spans="1:7" ht="12.75">
      <c r="A713" s="1"/>
      <c r="B713" s="16"/>
      <c r="C713" s="16"/>
      <c r="D713" s="7"/>
      <c r="E713" s="40"/>
      <c r="G713" s="44"/>
    </row>
    <row r="714" spans="1:7" ht="12.75">
      <c r="A714" s="3" t="s">
        <v>510</v>
      </c>
      <c r="B714" s="16"/>
      <c r="C714" s="16"/>
      <c r="D714" s="7"/>
      <c r="E714" s="40"/>
      <c r="G714" s="44"/>
    </row>
    <row r="715" spans="1:7" ht="12.75">
      <c r="A715" s="1" t="s">
        <v>511</v>
      </c>
      <c r="B715" s="16">
        <v>13979355</v>
      </c>
      <c r="C715" s="16"/>
      <c r="D715" s="7">
        <v>768865.37</v>
      </c>
      <c r="E715" s="40">
        <v>1145</v>
      </c>
      <c r="F715" s="42">
        <f t="shared" si="24"/>
        <v>12209.04366812227</v>
      </c>
      <c r="G715" s="44">
        <f t="shared" si="25"/>
        <v>0.9228009139635983</v>
      </c>
    </row>
    <row r="716" spans="1:7" ht="12.75">
      <c r="A716" s="1" t="s">
        <v>512</v>
      </c>
      <c r="B716" s="16">
        <v>240287</v>
      </c>
      <c r="C716" s="16"/>
      <c r="D716" s="7">
        <v>13265.88</v>
      </c>
      <c r="E716" s="40">
        <v>192</v>
      </c>
      <c r="F716" s="42">
        <f t="shared" si="24"/>
        <v>1251.4947916666667</v>
      </c>
      <c r="G716" s="44">
        <f t="shared" si="25"/>
        <v>0.0945922194205979</v>
      </c>
    </row>
    <row r="717" spans="1:7" ht="12.75">
      <c r="A717" s="1" t="s">
        <v>510</v>
      </c>
      <c r="B717" s="16">
        <v>303222</v>
      </c>
      <c r="C717" s="16"/>
      <c r="D717" s="7">
        <v>16677.43</v>
      </c>
      <c r="E717" s="40">
        <v>124</v>
      </c>
      <c r="F717" s="42">
        <f t="shared" si="24"/>
        <v>2445.3387096774195</v>
      </c>
      <c r="G717" s="44">
        <f t="shared" si="25"/>
        <v>0.18482699035082933</v>
      </c>
    </row>
    <row r="718" spans="1:7" ht="12.75">
      <c r="A718" s="1" t="s">
        <v>513</v>
      </c>
      <c r="B718" s="16">
        <v>1424342</v>
      </c>
      <c r="C718" s="16"/>
      <c r="D718" s="7">
        <v>78388.96</v>
      </c>
      <c r="E718" s="40">
        <v>893</v>
      </c>
      <c r="F718" s="42">
        <f t="shared" si="24"/>
        <v>1595.0078387458007</v>
      </c>
      <c r="G718" s="44">
        <f t="shared" si="25"/>
        <v>0.12055610016505906</v>
      </c>
    </row>
    <row r="719" spans="1:7" ht="12.75">
      <c r="A719" s="1" t="s">
        <v>554</v>
      </c>
      <c r="B719" s="16">
        <v>694412</v>
      </c>
      <c r="C719" s="16"/>
      <c r="D719" s="7">
        <v>38192.72</v>
      </c>
      <c r="E719" s="40">
        <v>860</v>
      </c>
      <c r="F719" s="42">
        <f t="shared" si="24"/>
        <v>807.4558139534884</v>
      </c>
      <c r="G719" s="44">
        <f t="shared" si="25"/>
        <v>0.06103024801582175</v>
      </c>
    </row>
    <row r="720" spans="1:7" ht="12.75">
      <c r="A720" s="3" t="s">
        <v>13</v>
      </c>
      <c r="B720" s="24">
        <v>16685326</v>
      </c>
      <c r="C720" s="17"/>
      <c r="D720" s="27">
        <v>918215.72</v>
      </c>
      <c r="E720" s="41">
        <v>7228</v>
      </c>
      <c r="F720" s="42">
        <f t="shared" si="24"/>
        <v>2308.429164360819</v>
      </c>
      <c r="G720" s="44">
        <f t="shared" si="25"/>
        <v>0.17447890273784347</v>
      </c>
    </row>
    <row r="721" spans="1:7" ht="12.75">
      <c r="A721" s="1"/>
      <c r="B721" s="11"/>
      <c r="C721" s="11"/>
      <c r="D721" s="2"/>
      <c r="E721" s="40"/>
      <c r="G721" s="44"/>
    </row>
    <row r="722" spans="1:7" ht="12.75">
      <c r="A722" s="3" t="s">
        <v>190</v>
      </c>
      <c r="B722" s="11"/>
      <c r="C722" s="11"/>
      <c r="D722" s="2"/>
      <c r="E722" s="40"/>
      <c r="G722" s="44"/>
    </row>
    <row r="723" spans="1:7" ht="12.75">
      <c r="A723" s="1" t="s">
        <v>514</v>
      </c>
      <c r="B723" s="16">
        <v>3082631</v>
      </c>
      <c r="C723" s="16"/>
      <c r="D723" s="7">
        <v>169544.89</v>
      </c>
      <c r="E723" s="40">
        <v>333</v>
      </c>
      <c r="F723" s="42">
        <f t="shared" si="24"/>
        <v>9257.15015015015</v>
      </c>
      <c r="G723" s="44">
        <f t="shared" si="25"/>
        <v>0.6996867937790447</v>
      </c>
    </row>
    <row r="724" spans="1:7" ht="12.75">
      <c r="A724" s="1" t="s">
        <v>515</v>
      </c>
      <c r="B724" s="16">
        <v>1109181</v>
      </c>
      <c r="C724" s="16"/>
      <c r="D724" s="7">
        <v>68215.1</v>
      </c>
      <c r="E724" s="40">
        <v>313</v>
      </c>
      <c r="F724" s="42">
        <f t="shared" si="24"/>
        <v>3543.709265175719</v>
      </c>
      <c r="G724" s="44">
        <f t="shared" si="25"/>
        <v>0.26784556084959654</v>
      </c>
    </row>
    <row r="725" spans="1:7" ht="12.75">
      <c r="A725" s="1" t="s">
        <v>516</v>
      </c>
      <c r="B725" s="16">
        <v>33695121</v>
      </c>
      <c r="C725" s="16"/>
      <c r="D725" s="7">
        <v>1853234.08</v>
      </c>
      <c r="E725" s="40">
        <v>2116</v>
      </c>
      <c r="F725" s="42">
        <f t="shared" si="24"/>
        <v>15923.970226843101</v>
      </c>
      <c r="G725" s="44">
        <f t="shared" si="25"/>
        <v>1.2035876583542398</v>
      </c>
    </row>
    <row r="726" spans="1:7" ht="12.75">
      <c r="A726" s="3" t="s">
        <v>13</v>
      </c>
      <c r="B726" s="24">
        <v>38631800</v>
      </c>
      <c r="C726" s="17"/>
      <c r="D726" s="27">
        <v>2131961.79</v>
      </c>
      <c r="E726" s="41">
        <v>4298</v>
      </c>
      <c r="F726" s="42">
        <f t="shared" si="24"/>
        <v>8988.320148906469</v>
      </c>
      <c r="G726" s="44">
        <f t="shared" si="25"/>
        <v>0.6793677108441356</v>
      </c>
    </row>
    <row r="727" spans="1:7" ht="12.75">
      <c r="A727" s="1"/>
      <c r="B727" s="11"/>
      <c r="C727" s="11"/>
      <c r="D727" s="7"/>
      <c r="E727" s="40"/>
      <c r="G727" s="44"/>
    </row>
    <row r="728" spans="1:7" ht="12.75">
      <c r="A728" s="3" t="s">
        <v>517</v>
      </c>
      <c r="B728" s="11"/>
      <c r="C728" s="11"/>
      <c r="D728" s="7"/>
      <c r="E728" s="40"/>
      <c r="G728" s="44"/>
    </row>
    <row r="729" spans="1:7" ht="12.75">
      <c r="A729" s="1" t="s">
        <v>518</v>
      </c>
      <c r="B729" s="16">
        <v>3981938</v>
      </c>
      <c r="C729" s="16"/>
      <c r="D729" s="7">
        <v>219007.17</v>
      </c>
      <c r="E729" s="40">
        <v>1199</v>
      </c>
      <c r="F729" s="42">
        <f t="shared" si="24"/>
        <v>3321.0492076730607</v>
      </c>
      <c r="G729" s="44">
        <f t="shared" si="25"/>
        <v>0.2510161587971554</v>
      </c>
    </row>
    <row r="730" spans="1:7" ht="12.75">
      <c r="A730" s="1" t="s">
        <v>519</v>
      </c>
      <c r="B730" s="16">
        <v>100014673</v>
      </c>
      <c r="C730" s="16"/>
      <c r="D730" s="7">
        <v>5514906.89</v>
      </c>
      <c r="E730" s="40">
        <v>7916</v>
      </c>
      <c r="F730" s="42">
        <f t="shared" si="24"/>
        <v>12634.496336533603</v>
      </c>
      <c r="G730" s="44">
        <f t="shared" si="25"/>
        <v>0.9549580690963403</v>
      </c>
    </row>
    <row r="731" spans="1:7" ht="12.75">
      <c r="A731" s="1" t="s">
        <v>520</v>
      </c>
      <c r="B731" s="16">
        <v>9163583</v>
      </c>
      <c r="C731" s="16"/>
      <c r="D731" s="7">
        <v>504583.05</v>
      </c>
      <c r="E731" s="40">
        <v>924</v>
      </c>
      <c r="F731" s="42">
        <f t="shared" si="24"/>
        <v>9917.297619047618</v>
      </c>
      <c r="G731" s="44">
        <f t="shared" si="25"/>
        <v>0.7495829776414973</v>
      </c>
    </row>
    <row r="732" spans="1:7" ht="12.75">
      <c r="A732" s="1" t="s">
        <v>521</v>
      </c>
      <c r="B732" s="16">
        <v>752801</v>
      </c>
      <c r="C732" s="16"/>
      <c r="D732" s="7">
        <v>41404.18</v>
      </c>
      <c r="E732" s="40">
        <v>304</v>
      </c>
      <c r="F732" s="42">
        <f t="shared" si="24"/>
        <v>2476.3190789473683</v>
      </c>
      <c r="G732" s="44">
        <f t="shared" si="25"/>
        <v>0.18716859169605865</v>
      </c>
    </row>
    <row r="733" spans="1:7" ht="12.75">
      <c r="A733" s="1" t="s">
        <v>522</v>
      </c>
      <c r="B733" s="16">
        <v>587186</v>
      </c>
      <c r="C733" s="16"/>
      <c r="D733" s="7">
        <v>32295.28</v>
      </c>
      <c r="E733" s="40">
        <v>387</v>
      </c>
      <c r="F733" s="42">
        <f t="shared" si="24"/>
        <v>1517.2764857881136</v>
      </c>
      <c r="G733" s="44">
        <f t="shared" si="25"/>
        <v>0.11468090096823182</v>
      </c>
    </row>
    <row r="734" spans="1:7" ht="12.75">
      <c r="A734" s="3" t="s">
        <v>13</v>
      </c>
      <c r="B734" s="24">
        <v>119151025</v>
      </c>
      <c r="C734" s="17"/>
      <c r="D734" s="27">
        <v>6567993.13</v>
      </c>
      <c r="E734" s="41">
        <v>19808</v>
      </c>
      <c r="F734" s="42">
        <f t="shared" si="24"/>
        <v>6015.29811187399</v>
      </c>
      <c r="G734" s="44">
        <f t="shared" si="25"/>
        <v>0.4546566255548947</v>
      </c>
    </row>
    <row r="735" spans="1:7" ht="12.75">
      <c r="A735" s="1"/>
      <c r="B735" s="11"/>
      <c r="C735" s="11"/>
      <c r="D735" s="7"/>
      <c r="E735" s="40"/>
      <c r="G735" s="44"/>
    </row>
    <row r="736" spans="1:7" ht="12.75">
      <c r="A736" s="3" t="s">
        <v>523</v>
      </c>
      <c r="B736" s="11"/>
      <c r="C736" s="11"/>
      <c r="D736" s="7"/>
      <c r="E736" s="40"/>
      <c r="G736" s="44"/>
    </row>
    <row r="737" spans="1:7" ht="12.75">
      <c r="A737" s="1" t="s">
        <v>524</v>
      </c>
      <c r="B737" s="16">
        <v>503706</v>
      </c>
      <c r="C737" s="16"/>
      <c r="D737" s="7">
        <v>29428.36</v>
      </c>
      <c r="E737" s="40">
        <v>217</v>
      </c>
      <c r="F737" s="42">
        <f t="shared" si="24"/>
        <v>2321.2258064516127</v>
      </c>
      <c r="G737" s="44">
        <f t="shared" si="25"/>
        <v>0.17544611633278556</v>
      </c>
    </row>
    <row r="738" spans="1:7" ht="12.75">
      <c r="A738" s="1" t="s">
        <v>525</v>
      </c>
      <c r="B738" s="16">
        <v>749155</v>
      </c>
      <c r="C738" s="16"/>
      <c r="D738" s="7">
        <v>42096.97</v>
      </c>
      <c r="E738" s="40">
        <v>261</v>
      </c>
      <c r="F738" s="42">
        <f t="shared" si="24"/>
        <v>2870.3256704980845</v>
      </c>
      <c r="G738" s="44">
        <f t="shared" si="25"/>
        <v>0.21694894572493423</v>
      </c>
    </row>
    <row r="739" spans="1:7" ht="12.75">
      <c r="A739" s="1" t="s">
        <v>523</v>
      </c>
      <c r="B739" s="16">
        <v>55584960</v>
      </c>
      <c r="C739" s="16"/>
      <c r="D739" s="7">
        <v>3057105.11</v>
      </c>
      <c r="E739" s="40">
        <v>5176</v>
      </c>
      <c r="F739" s="42">
        <f t="shared" si="24"/>
        <v>10738.979907264296</v>
      </c>
      <c r="G739" s="44">
        <f t="shared" si="25"/>
        <v>0.811688510815552</v>
      </c>
    </row>
    <row r="740" spans="1:7" ht="12.75">
      <c r="A740" s="1" t="s">
        <v>526</v>
      </c>
      <c r="B740" s="16">
        <v>1064563</v>
      </c>
      <c r="C740" s="16"/>
      <c r="D740" s="7">
        <v>58551.17</v>
      </c>
      <c r="E740" s="40">
        <v>430</v>
      </c>
      <c r="F740" s="42">
        <f t="shared" si="24"/>
        <v>2475.727906976744</v>
      </c>
      <c r="G740" s="44">
        <f t="shared" si="25"/>
        <v>0.18712390891421013</v>
      </c>
    </row>
    <row r="741" spans="1:7" ht="12.75">
      <c r="A741" s="3" t="s">
        <v>13</v>
      </c>
      <c r="B741" s="24">
        <v>58350013</v>
      </c>
      <c r="C741" s="17"/>
      <c r="D741" s="27">
        <v>3211801.28</v>
      </c>
      <c r="E741" s="41">
        <v>9546</v>
      </c>
      <c r="F741" s="42">
        <f t="shared" si="24"/>
        <v>6112.509218520847</v>
      </c>
      <c r="G741" s="44">
        <f t="shared" si="25"/>
        <v>0.4620041705796828</v>
      </c>
    </row>
    <row r="742" spans="1:7" ht="12.75">
      <c r="A742" s="1"/>
      <c r="B742" s="16"/>
      <c r="C742" s="16"/>
      <c r="D742" s="7"/>
      <c r="E742" s="40"/>
      <c r="G742" s="44"/>
    </row>
    <row r="743" spans="1:7" ht="12.75">
      <c r="A743" s="3" t="s">
        <v>527</v>
      </c>
      <c r="B743" s="16"/>
      <c r="C743" s="16"/>
      <c r="D743" s="7"/>
      <c r="E743" s="40"/>
      <c r="G743" s="44"/>
    </row>
    <row r="744" spans="1:7" ht="12.75">
      <c r="A744" s="1" t="s">
        <v>528</v>
      </c>
      <c r="B744" s="16">
        <v>892093</v>
      </c>
      <c r="C744" s="16"/>
      <c r="D744" s="7">
        <v>49065.27</v>
      </c>
      <c r="E744" s="40">
        <v>270</v>
      </c>
      <c r="F744" s="42">
        <f t="shared" si="24"/>
        <v>3304.0481481481484</v>
      </c>
      <c r="G744" s="44">
        <f t="shared" si="25"/>
        <v>0.2497311610778908</v>
      </c>
    </row>
    <row r="745" spans="1:7" ht="12.75">
      <c r="A745" s="1" t="s">
        <v>529</v>
      </c>
      <c r="B745" s="16">
        <v>7083647</v>
      </c>
      <c r="C745" s="16"/>
      <c r="D745" s="7">
        <v>389601.06</v>
      </c>
      <c r="E745" s="40">
        <v>785</v>
      </c>
      <c r="F745" s="42">
        <f t="shared" si="24"/>
        <v>9023.754140127388</v>
      </c>
      <c r="G745" s="44">
        <f t="shared" si="25"/>
        <v>0.6820459320359737</v>
      </c>
    </row>
    <row r="746" spans="1:7" ht="12.75">
      <c r="A746" s="1" t="s">
        <v>530</v>
      </c>
      <c r="B746" s="16">
        <v>845627</v>
      </c>
      <c r="C746" s="16"/>
      <c r="D746" s="7">
        <v>46509.63</v>
      </c>
      <c r="E746" s="40">
        <v>216</v>
      </c>
      <c r="F746" s="42">
        <f t="shared" si="24"/>
        <v>3914.939814814815</v>
      </c>
      <c r="G746" s="44">
        <f t="shared" si="25"/>
        <v>0.29590442441092685</v>
      </c>
    </row>
    <row r="747" spans="1:7" ht="12.75">
      <c r="A747" s="1" t="s">
        <v>531</v>
      </c>
      <c r="B747" s="16">
        <v>9569029</v>
      </c>
      <c r="C747" s="16"/>
      <c r="D747" s="7">
        <v>526297.86</v>
      </c>
      <c r="E747" s="40">
        <v>1011</v>
      </c>
      <c r="F747" s="42">
        <f t="shared" si="24"/>
        <v>9464.91493570722</v>
      </c>
      <c r="G747" s="44">
        <f t="shared" si="25"/>
        <v>0.7153903606769264</v>
      </c>
    </row>
    <row r="748" spans="1:7" ht="12.75">
      <c r="A748" s="3" t="s">
        <v>13</v>
      </c>
      <c r="B748" s="24">
        <v>18423444</v>
      </c>
      <c r="C748" s="17"/>
      <c r="D748" s="27">
        <v>1013291.53</v>
      </c>
      <c r="E748" s="41">
        <v>3628</v>
      </c>
      <c r="F748" s="42">
        <f t="shared" si="24"/>
        <v>5078.126791620728</v>
      </c>
      <c r="G748" s="44">
        <f t="shared" si="25"/>
        <v>0.38382203978564006</v>
      </c>
    </row>
    <row r="749" spans="1:7" ht="12.75">
      <c r="A749" s="1"/>
      <c r="B749" s="11"/>
      <c r="C749" s="11"/>
      <c r="D749" s="7"/>
      <c r="E749" s="40"/>
      <c r="G749" s="44"/>
    </row>
    <row r="750" spans="1:7" ht="12.75">
      <c r="A750" s="3" t="s">
        <v>532</v>
      </c>
      <c r="B750" s="11"/>
      <c r="C750" s="11"/>
      <c r="D750" s="7"/>
      <c r="E750" s="40"/>
      <c r="G750" s="44"/>
    </row>
    <row r="751" spans="1:7" ht="12.75">
      <c r="A751" s="1" t="s">
        <v>533</v>
      </c>
      <c r="B751" s="16">
        <v>883136</v>
      </c>
      <c r="C751" s="16"/>
      <c r="D751" s="7">
        <v>48572.63</v>
      </c>
      <c r="E751" s="40">
        <v>115</v>
      </c>
      <c r="F751" s="42">
        <f t="shared" si="24"/>
        <v>7679.44347826087</v>
      </c>
      <c r="G751" s="44">
        <f t="shared" si="25"/>
        <v>0.5804383744628567</v>
      </c>
    </row>
    <row r="752" spans="1:7" ht="12.75">
      <c r="A752" s="1" t="s">
        <v>534</v>
      </c>
      <c r="B752" s="16">
        <v>1156231</v>
      </c>
      <c r="C752" s="16"/>
      <c r="D752" s="7">
        <v>63592.84</v>
      </c>
      <c r="E752" s="40">
        <v>97</v>
      </c>
      <c r="F752" s="42">
        <f aca="true" t="shared" si="26" ref="F752:F767">B752/E752</f>
        <v>11919.907216494845</v>
      </c>
      <c r="G752" s="44">
        <f t="shared" si="25"/>
        <v>0.9009470006617208</v>
      </c>
    </row>
    <row r="753" spans="1:7" ht="12.75">
      <c r="A753" s="3" t="s">
        <v>13</v>
      </c>
      <c r="B753" s="17">
        <v>2041780</v>
      </c>
      <c r="C753" s="17"/>
      <c r="D753" s="27">
        <v>112298.19</v>
      </c>
      <c r="E753" s="41">
        <v>801</v>
      </c>
      <c r="F753" s="42">
        <f t="shared" si="26"/>
        <v>2549.038701622971</v>
      </c>
      <c r="G753" s="44">
        <f t="shared" si="25"/>
        <v>0.19266498732640167</v>
      </c>
    </row>
    <row r="754" spans="1:7" ht="12.75">
      <c r="A754" s="1"/>
      <c r="B754" s="11"/>
      <c r="C754" s="11"/>
      <c r="D754" s="7"/>
      <c r="E754" s="40"/>
      <c r="G754" s="44"/>
    </row>
    <row r="755" spans="1:7" ht="12.75">
      <c r="A755" s="3" t="s">
        <v>535</v>
      </c>
      <c r="B755" s="11"/>
      <c r="C755" s="11"/>
      <c r="D755" s="7"/>
      <c r="E755" s="40"/>
      <c r="G755" s="44"/>
    </row>
    <row r="756" spans="1:7" ht="12.75">
      <c r="A756" s="1" t="s">
        <v>536</v>
      </c>
      <c r="B756" s="16">
        <v>873981</v>
      </c>
      <c r="C756" s="16"/>
      <c r="D756" s="7">
        <v>48069.14</v>
      </c>
      <c r="E756" s="40">
        <v>278</v>
      </c>
      <c r="F756" s="42">
        <f t="shared" si="26"/>
        <v>3143.81654676259</v>
      </c>
      <c r="G756" s="44">
        <f>F756/13230.42</f>
        <v>0.23762031339614237</v>
      </c>
    </row>
    <row r="757" spans="1:7" ht="12.75">
      <c r="A757" s="1" t="s">
        <v>537</v>
      </c>
      <c r="B757" s="16">
        <v>2427622</v>
      </c>
      <c r="C757" s="16"/>
      <c r="D757" s="7">
        <v>133519.55</v>
      </c>
      <c r="E757" s="40">
        <v>325</v>
      </c>
      <c r="F757" s="42">
        <f t="shared" si="26"/>
        <v>7469.606153846154</v>
      </c>
      <c r="G757" s="44">
        <f aca="true" t="shared" si="27" ref="G757:G763">F757/13230.42</f>
        <v>0.5645781580513811</v>
      </c>
    </row>
    <row r="758" spans="1:7" ht="12.75">
      <c r="A758" s="1" t="s">
        <v>538</v>
      </c>
      <c r="B758" s="16">
        <v>894260</v>
      </c>
      <c r="C758" s="16"/>
      <c r="D758" s="7">
        <v>49184.44</v>
      </c>
      <c r="E758" s="40">
        <v>261</v>
      </c>
      <c r="F758" s="42">
        <f t="shared" si="26"/>
        <v>3426.2835249042146</v>
      </c>
      <c r="G758" s="44">
        <f t="shared" si="27"/>
        <v>0.25897012527978813</v>
      </c>
    </row>
    <row r="759" spans="1:7" ht="12.75">
      <c r="A759" s="1" t="s">
        <v>539</v>
      </c>
      <c r="B759" s="16">
        <v>10226237</v>
      </c>
      <c r="C759" s="16"/>
      <c r="D759" s="7">
        <v>562444</v>
      </c>
      <c r="E759" s="40">
        <v>1000</v>
      </c>
      <c r="F759" s="42">
        <f t="shared" si="26"/>
        <v>10226.237</v>
      </c>
      <c r="G759" s="44">
        <f t="shared" si="27"/>
        <v>0.7729336634815825</v>
      </c>
    </row>
    <row r="760" spans="1:7" ht="12.75">
      <c r="A760" s="1" t="s">
        <v>540</v>
      </c>
      <c r="B760" s="16">
        <v>3494546</v>
      </c>
      <c r="C760" s="16"/>
      <c r="D760" s="7">
        <v>192200.29</v>
      </c>
      <c r="E760" s="40">
        <v>416</v>
      </c>
      <c r="F760" s="42">
        <f t="shared" si="26"/>
        <v>8400.350961538461</v>
      </c>
      <c r="G760" s="44">
        <f t="shared" si="27"/>
        <v>0.6349270062128384</v>
      </c>
    </row>
    <row r="761" spans="1:7" ht="12.75">
      <c r="A761" s="1" t="s">
        <v>541</v>
      </c>
      <c r="B761" s="16">
        <v>1692567</v>
      </c>
      <c r="C761" s="16"/>
      <c r="D761" s="7">
        <v>93091.59</v>
      </c>
      <c r="E761" s="40">
        <v>263</v>
      </c>
      <c r="F761" s="42">
        <f t="shared" si="26"/>
        <v>6435.615969581749</v>
      </c>
      <c r="G761" s="44">
        <f t="shared" si="27"/>
        <v>0.48642567428560457</v>
      </c>
    </row>
    <row r="762" spans="1:7" ht="12.75">
      <c r="A762" s="1" t="s">
        <v>535</v>
      </c>
      <c r="B762" s="16">
        <v>166707500</v>
      </c>
      <c r="C762" s="16"/>
      <c r="D762" s="7">
        <v>9178097.98</v>
      </c>
      <c r="E762" s="40">
        <v>7955</v>
      </c>
      <c r="F762" s="42">
        <f t="shared" si="26"/>
        <v>20956.31678189818</v>
      </c>
      <c r="G762" s="44">
        <f t="shared" si="27"/>
        <v>1.5839494726469892</v>
      </c>
    </row>
    <row r="763" spans="1:7" ht="12.75">
      <c r="A763" s="3" t="s">
        <v>13</v>
      </c>
      <c r="B763" s="24">
        <v>186548838</v>
      </c>
      <c r="C763" s="17"/>
      <c r="D763" s="27">
        <v>10269373.94</v>
      </c>
      <c r="E763" s="41">
        <v>14321</v>
      </c>
      <c r="F763" s="42">
        <f t="shared" si="26"/>
        <v>13026.24383772083</v>
      </c>
      <c r="G763" s="44">
        <f t="shared" si="27"/>
        <v>0.9845676734163261</v>
      </c>
    </row>
    <row r="764" spans="1:7" ht="12.75">
      <c r="A764" s="1"/>
      <c r="B764" s="16"/>
      <c r="C764" s="16"/>
      <c r="D764" s="7"/>
      <c r="G764" s="44"/>
    </row>
    <row r="765" spans="1:7" ht="12.75">
      <c r="A765" s="3" t="s">
        <v>542</v>
      </c>
      <c r="B765" s="6">
        <v>3462215316</v>
      </c>
      <c r="C765" s="17"/>
      <c r="D765" s="13">
        <v>191079828.16</v>
      </c>
      <c r="G765" s="44"/>
    </row>
    <row r="766" spans="1:7" ht="12.75">
      <c r="A766" s="1"/>
      <c r="B766" s="11"/>
      <c r="C766" s="11"/>
      <c r="D766" s="14"/>
      <c r="G766" s="44"/>
    </row>
    <row r="767" spans="1:7" ht="12.75">
      <c r="A767" s="3" t="s">
        <v>543</v>
      </c>
      <c r="B767" s="36">
        <v>23334955001</v>
      </c>
      <c r="C767" s="6"/>
      <c r="D767" s="37">
        <v>1285840969.77</v>
      </c>
      <c r="E767" s="41">
        <v>1763735</v>
      </c>
      <c r="F767" s="42">
        <f t="shared" si="26"/>
        <v>13230.420103360198</v>
      </c>
      <c r="G767" s="44"/>
    </row>
    <row r="769" spans="2:4" ht="12.75">
      <c r="B769" s="19">
        <f>SUM(B763,B753,B748,B741,B734,B726,B720,B712,B706,B694,B689,B685)</f>
        <v>509200218</v>
      </c>
      <c r="C769" s="19"/>
      <c r="D769" s="20"/>
    </row>
    <row r="770" spans="2:4" ht="12.75">
      <c r="B770" s="19">
        <f>SUM(B677,B670,B657,B647,B631,B623,B612,B607,B596,B588,B581,B571,B564,B556,B549,B541,B529,B521,B513,B507,B501,B493,B489)</f>
        <v>3262028731</v>
      </c>
      <c r="C770" s="19"/>
      <c r="D770" s="20"/>
    </row>
    <row r="771" spans="2:4" ht="12.75">
      <c r="B771" s="19">
        <f>SUM(B480,B476,B472,B462,B444,B433,B427,B423,B415,B408,B401,B392,B383,B379,B368,B361,B357,B350,B341,B333,B326,B320,B315,B311,B305,B291)</f>
        <v>5482078897</v>
      </c>
      <c r="C771" s="19"/>
      <c r="D771" s="20"/>
    </row>
    <row r="772" ht="12.75">
      <c r="B772" s="8">
        <f>SUM(B281,B274,B267,B256,B251,B243,B231,B221,B216,B206,B200,B191,B177,B170,B161,B149,B140,B132,B125,B114,B96,B85,B77,B65,B59,B51,B46,B38,B33,B29)</f>
        <v>10165946246</v>
      </c>
    </row>
    <row r="773" ht="12.75">
      <c r="B773" s="8">
        <f>SUM(B25,B14)</f>
        <v>394956265</v>
      </c>
    </row>
    <row r="774" ht="12.75">
      <c r="B774" s="8">
        <f>SUM(B769:B773)</f>
        <v>19814210357</v>
      </c>
    </row>
  </sheetData>
  <sheetProtection/>
  <printOptions/>
  <pageMargins left="0.75" right="0.75" top="1" bottom="1" header="0.5" footer="0.5"/>
  <pageSetup horizontalDpi="300" verticalDpi="300" orientation="portrait" paperSize="9" scale="83" r:id="rId1"/>
  <rowBreaks count="14" manualBreakCount="14">
    <brk id="51" max="6" man="1"/>
    <brk id="97" max="6" man="1"/>
    <brk id="150" max="6" man="1"/>
    <brk id="200" max="6" man="1"/>
    <brk id="251" max="6" man="1"/>
    <brk id="305" max="6" man="1"/>
    <brk id="357" max="6" man="1"/>
    <brk id="408" max="6" man="1"/>
    <brk id="463" max="6" man="1"/>
    <brk id="514" max="6" man="1"/>
    <brk id="564" max="6" man="1"/>
    <brk id="613" max="6" man="1"/>
    <brk id="658" max="6" man="1"/>
    <brk id="712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29"/>
  <sheetViews>
    <sheetView zoomScalePageLayoutView="0" workbookViewId="0" topLeftCell="A1">
      <selection activeCell="A46" sqref="A46"/>
    </sheetView>
  </sheetViews>
  <sheetFormatPr defaultColWidth="9.140625" defaultRowHeight="12.75"/>
  <cols>
    <col min="1" max="1" width="20.8515625" style="0" customWidth="1"/>
  </cols>
  <sheetData>
    <row r="1" ht="12.75">
      <c r="A1" s="17">
        <v>174044925</v>
      </c>
    </row>
    <row r="2" ht="12.75">
      <c r="A2" s="17">
        <v>1979279</v>
      </c>
    </row>
    <row r="3" ht="12.75">
      <c r="A3" s="17">
        <v>18448655</v>
      </c>
    </row>
    <row r="4" ht="12.75">
      <c r="A4" s="17">
        <v>56880995</v>
      </c>
    </row>
    <row r="5" ht="12.75">
      <c r="A5" s="17">
        <v>115736222</v>
      </c>
    </row>
    <row r="6" ht="12.75">
      <c r="A6" s="17">
        <v>34127695</v>
      </c>
    </row>
    <row r="7" ht="12.75">
      <c r="A7" s="17">
        <v>14683150</v>
      </c>
    </row>
    <row r="8" ht="12.75">
      <c r="A8" s="17">
        <v>4104982</v>
      </c>
    </row>
    <row r="9" ht="12.75">
      <c r="A9" s="17">
        <v>28334809</v>
      </c>
    </row>
    <row r="10" ht="12.75">
      <c r="A10" s="18">
        <v>12163445</v>
      </c>
    </row>
    <row r="11" ht="12.75">
      <c r="A11" s="17">
        <v>2024284</v>
      </c>
    </row>
    <row r="12" ht="12.75">
      <c r="A12" s="18">
        <v>8505678</v>
      </c>
    </row>
    <row r="13" ht="12.75">
      <c r="A13" s="17">
        <v>37700833</v>
      </c>
    </row>
    <row r="14" ht="12.75">
      <c r="A14" s="17">
        <v>94602279</v>
      </c>
    </row>
    <row r="15" ht="12.75">
      <c r="A15" s="17">
        <v>392786525</v>
      </c>
    </row>
    <row r="16" ht="12.75">
      <c r="A16" s="17">
        <v>98177513</v>
      </c>
    </row>
    <row r="17" ht="12.75">
      <c r="A17" s="18">
        <v>840660751</v>
      </c>
    </row>
    <row r="18" ht="12.75">
      <c r="A18" s="17">
        <v>62326938</v>
      </c>
    </row>
    <row r="19" ht="12.75">
      <c r="A19" s="17">
        <v>7297965</v>
      </c>
    </row>
    <row r="20" ht="12.75">
      <c r="A20" s="18">
        <v>41757291</v>
      </c>
    </row>
    <row r="21" ht="12.75">
      <c r="A21" s="17">
        <v>136267868</v>
      </c>
    </row>
    <row r="22" ht="12.75">
      <c r="A22" s="17">
        <v>29017860</v>
      </c>
    </row>
    <row r="23" ht="12.75">
      <c r="A23" s="17">
        <v>329712881</v>
      </c>
    </row>
    <row r="24" ht="12.75">
      <c r="A24" s="17">
        <v>30945684</v>
      </c>
    </row>
    <row r="25" ht="12.75">
      <c r="A25" s="17">
        <v>70873034</v>
      </c>
    </row>
    <row r="26" ht="12.75">
      <c r="A26" s="17">
        <v>23341456</v>
      </c>
    </row>
    <row r="27" ht="12.75">
      <c r="A27" s="17">
        <v>7741189</v>
      </c>
    </row>
    <row r="28" ht="12.75">
      <c r="A28" s="17">
        <v>103656959</v>
      </c>
    </row>
    <row r="29" ht="12.75">
      <c r="A29" s="17">
        <v>30473922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fhdwasse</cp:lastModifiedBy>
  <cp:lastPrinted>2008-04-22T16:06:10Z</cp:lastPrinted>
  <dcterms:created xsi:type="dcterms:W3CDTF">2006-09-12T15:56:15Z</dcterms:created>
  <dcterms:modified xsi:type="dcterms:W3CDTF">2008-05-12T19:36:43Z</dcterms:modified>
  <cp:category/>
  <cp:version/>
  <cp:contentType/>
  <cp:contentStatus/>
</cp:coreProperties>
</file>